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88" windowWidth="22716" windowHeight="8676" tabRatio="475" activeTab="2"/>
  </bookViews>
  <sheets>
    <sheet name="Ficha_ContextoEscopo" sheetId="1" r:id="rId1"/>
    <sheet name="Gerenciamento_dos_Riscos" sheetId="2" r:id="rId2"/>
    <sheet name="Mapa_de_Riscos" sheetId="3" r:id="rId3"/>
    <sheet name="Tabelas_de_Apoio" sheetId="4" state="hidden" r:id="rId4"/>
    <sheet name="Tabela_de_Apoio" sheetId="5" state="hidden" r:id="rId5"/>
  </sheets>
  <calcPr calcId="145621" iterateDelta="1E-4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5" i="2"/>
  <c r="M6" i="2"/>
  <c r="P5" i="2"/>
  <c r="K24" i="3" l="1"/>
  <c r="J24" i="3"/>
  <c r="I24" i="3"/>
  <c r="G24" i="3"/>
  <c r="F24" i="3"/>
  <c r="E24" i="3"/>
  <c r="D24" i="3"/>
  <c r="C24" i="3"/>
  <c r="K23" i="3"/>
  <c r="J23" i="3"/>
  <c r="I23" i="3"/>
  <c r="G23" i="3"/>
  <c r="F23" i="3"/>
  <c r="E23" i="3"/>
  <c r="D23" i="3"/>
  <c r="C23" i="3"/>
  <c r="K22" i="3"/>
  <c r="J22" i="3"/>
  <c r="I22" i="3"/>
  <c r="G22" i="3"/>
  <c r="F22" i="3"/>
  <c r="E22" i="3"/>
  <c r="D22" i="3"/>
  <c r="C22" i="3"/>
  <c r="K21" i="3"/>
  <c r="J21" i="3"/>
  <c r="I21" i="3"/>
  <c r="G21" i="3"/>
  <c r="F21" i="3"/>
  <c r="E21" i="3"/>
  <c r="D21" i="3"/>
  <c r="C21" i="3"/>
  <c r="K20" i="3"/>
  <c r="J20" i="3"/>
  <c r="I20" i="3"/>
  <c r="G20" i="3"/>
  <c r="F20" i="3"/>
  <c r="E20" i="3"/>
  <c r="D20" i="3"/>
  <c r="C20" i="3"/>
  <c r="K19" i="3"/>
  <c r="J19" i="3"/>
  <c r="I19" i="3"/>
  <c r="G19" i="3"/>
  <c r="F19" i="3"/>
  <c r="E19" i="3"/>
  <c r="D19" i="3"/>
  <c r="C19" i="3"/>
  <c r="K18" i="3"/>
  <c r="J18" i="3"/>
  <c r="I18" i="3"/>
  <c r="G18" i="3"/>
  <c r="F18" i="3"/>
  <c r="E18" i="3"/>
  <c r="D18" i="3"/>
  <c r="C18" i="3"/>
  <c r="K17" i="3"/>
  <c r="J17" i="3"/>
  <c r="I17" i="3"/>
  <c r="G17" i="3"/>
  <c r="F17" i="3"/>
  <c r="E17" i="3"/>
  <c r="D17" i="3"/>
  <c r="C17" i="3"/>
  <c r="K16" i="3"/>
  <c r="J16" i="3"/>
  <c r="I16" i="3"/>
  <c r="G16" i="3"/>
  <c r="F16" i="3"/>
  <c r="E16" i="3"/>
  <c r="D16" i="3"/>
  <c r="C16" i="3"/>
  <c r="K15" i="3"/>
  <c r="J15" i="3"/>
  <c r="I15" i="3"/>
  <c r="G15" i="3"/>
  <c r="F15" i="3"/>
  <c r="E15" i="3"/>
  <c r="D15" i="3"/>
  <c r="C15" i="3"/>
  <c r="K14" i="3"/>
  <c r="J14" i="3"/>
  <c r="I14" i="3"/>
  <c r="G14" i="3"/>
  <c r="F14" i="3"/>
  <c r="E14" i="3"/>
  <c r="D14" i="3"/>
  <c r="C14" i="3"/>
  <c r="K13" i="3"/>
  <c r="J13" i="3"/>
  <c r="I13" i="3"/>
  <c r="G13" i="3"/>
  <c r="F13" i="3"/>
  <c r="E13" i="3"/>
  <c r="D13" i="3"/>
  <c r="C13" i="3"/>
  <c r="K12" i="3"/>
  <c r="J12" i="3"/>
  <c r="I12" i="3"/>
  <c r="G12" i="3"/>
  <c r="F12" i="3"/>
  <c r="E12" i="3"/>
  <c r="D12" i="3"/>
  <c r="C12" i="3"/>
  <c r="K11" i="3"/>
  <c r="J11" i="3"/>
  <c r="I11" i="3"/>
  <c r="G11" i="3"/>
  <c r="F11" i="3"/>
  <c r="E11" i="3"/>
  <c r="D11" i="3"/>
  <c r="C11" i="3"/>
  <c r="K10" i="3"/>
  <c r="J10" i="3"/>
  <c r="I10" i="3"/>
  <c r="G10" i="3"/>
  <c r="F10" i="3"/>
  <c r="E10" i="3"/>
  <c r="D10" i="3"/>
  <c r="C10" i="3"/>
  <c r="K9" i="3"/>
  <c r="J9" i="3"/>
  <c r="I9" i="3"/>
  <c r="G9" i="3"/>
  <c r="F9" i="3"/>
  <c r="E9" i="3"/>
  <c r="D9" i="3"/>
  <c r="C9" i="3"/>
  <c r="K8" i="3"/>
  <c r="J8" i="3"/>
  <c r="I8" i="3"/>
  <c r="G8" i="3"/>
  <c r="F8" i="3"/>
  <c r="E8" i="3"/>
  <c r="D8" i="3"/>
  <c r="C8" i="3"/>
  <c r="K7" i="3"/>
  <c r="J7" i="3"/>
  <c r="I7" i="3"/>
  <c r="G7" i="3"/>
  <c r="F7" i="3"/>
  <c r="E7" i="3"/>
  <c r="D7" i="3"/>
  <c r="C7" i="3"/>
  <c r="K6" i="3"/>
  <c r="J6" i="3"/>
  <c r="I6" i="3"/>
  <c r="G6" i="3"/>
  <c r="F6" i="3"/>
  <c r="E6" i="3"/>
  <c r="D6" i="3"/>
  <c r="C6" i="3"/>
  <c r="K5" i="3"/>
  <c r="J5" i="3"/>
  <c r="I5" i="3"/>
  <c r="G5" i="3"/>
  <c r="F5" i="3"/>
  <c r="E5" i="3"/>
  <c r="D5" i="3"/>
  <c r="C5" i="3"/>
  <c r="P24" i="2"/>
  <c r="O24" i="2"/>
  <c r="L24" i="2"/>
  <c r="Q24" i="2" s="1"/>
  <c r="R24" i="2" s="1"/>
  <c r="H24" i="3" s="1"/>
  <c r="J24" i="2"/>
  <c r="P23" i="2"/>
  <c r="O23" i="2"/>
  <c r="L23" i="2"/>
  <c r="J23" i="2"/>
  <c r="P22" i="2"/>
  <c r="O22" i="2"/>
  <c r="L22" i="2"/>
  <c r="Q22" i="2" s="1"/>
  <c r="R22" i="2" s="1"/>
  <c r="H22" i="3" s="1"/>
  <c r="J22" i="2"/>
  <c r="P21" i="2"/>
  <c r="O21" i="2"/>
  <c r="Q21" i="2" s="1"/>
  <c r="R21" i="2" s="1"/>
  <c r="H21" i="3" s="1"/>
  <c r="L21" i="2"/>
  <c r="J21" i="2"/>
  <c r="P20" i="2"/>
  <c r="O20" i="2"/>
  <c r="L20" i="2"/>
  <c r="J20" i="2"/>
  <c r="P19" i="2"/>
  <c r="O19" i="2"/>
  <c r="L19" i="2"/>
  <c r="J19" i="2"/>
  <c r="P18" i="2"/>
  <c r="O18" i="2"/>
  <c r="L18" i="2"/>
  <c r="Q18" i="2" s="1"/>
  <c r="R18" i="2" s="1"/>
  <c r="H18" i="3" s="1"/>
  <c r="J18" i="2"/>
  <c r="P17" i="2"/>
  <c r="O17" i="2"/>
  <c r="L17" i="2"/>
  <c r="J17" i="2"/>
  <c r="P16" i="2"/>
  <c r="O16" i="2"/>
  <c r="L16" i="2"/>
  <c r="Q16" i="2" s="1"/>
  <c r="R16" i="2" s="1"/>
  <c r="H16" i="3" s="1"/>
  <c r="J16" i="2"/>
  <c r="P15" i="2"/>
  <c r="O15" i="2"/>
  <c r="Q15" i="2" s="1"/>
  <c r="R15" i="2" s="1"/>
  <c r="H15" i="3" s="1"/>
  <c r="L15" i="2"/>
  <c r="J15" i="2"/>
  <c r="P14" i="2"/>
  <c r="O14" i="2"/>
  <c r="L14" i="2"/>
  <c r="Q14" i="2" s="1"/>
  <c r="R14" i="2" s="1"/>
  <c r="H14" i="3" s="1"/>
  <c r="J14" i="2"/>
  <c r="P13" i="2"/>
  <c r="O13" i="2"/>
  <c r="L13" i="2"/>
  <c r="J13" i="2"/>
  <c r="P12" i="2"/>
  <c r="O12" i="2"/>
  <c r="L12" i="2"/>
  <c r="J12" i="2"/>
  <c r="P11" i="2"/>
  <c r="O11" i="2"/>
  <c r="L11" i="2"/>
  <c r="J11" i="2"/>
  <c r="P10" i="2"/>
  <c r="O10" i="2"/>
  <c r="L10" i="2"/>
  <c r="J10" i="2"/>
  <c r="P9" i="2"/>
  <c r="O9" i="2"/>
  <c r="L9" i="2"/>
  <c r="J9" i="2"/>
  <c r="P8" i="2"/>
  <c r="O8" i="2"/>
  <c r="L8" i="2"/>
  <c r="J8" i="2"/>
  <c r="P7" i="2"/>
  <c r="O7" i="2"/>
  <c r="L7" i="2"/>
  <c r="J7" i="2"/>
  <c r="P6" i="2"/>
  <c r="O6" i="2"/>
  <c r="L6" i="2"/>
  <c r="J6" i="2"/>
  <c r="O5" i="2"/>
  <c r="L5" i="2"/>
  <c r="J5" i="2"/>
  <c r="Q20" i="2"/>
  <c r="R20" i="2" s="1"/>
  <c r="H20" i="3" s="1"/>
  <c r="Q5" i="2" l="1"/>
  <c r="R5" i="2" s="1"/>
  <c r="H5" i="3" s="1"/>
  <c r="Q12" i="2"/>
  <c r="R12" i="2" s="1"/>
  <c r="H12" i="3" s="1"/>
  <c r="Q10" i="2"/>
  <c r="R10" i="2" s="1"/>
  <c r="H10" i="3" s="1"/>
  <c r="Q9" i="2"/>
  <c r="Q8" i="2"/>
  <c r="R8" i="2" s="1"/>
  <c r="H8" i="3" s="1"/>
  <c r="Q6" i="2"/>
  <c r="R6" i="2" s="1"/>
  <c r="H6" i="3" s="1"/>
  <c r="Q7" i="2"/>
  <c r="R7" i="2" s="1"/>
  <c r="H7" i="3" s="1"/>
  <c r="Q13" i="2"/>
  <c r="R13" i="2" s="1"/>
  <c r="H13" i="3" s="1"/>
  <c r="Q17" i="2"/>
  <c r="R17" i="2" s="1"/>
  <c r="H17" i="3" s="1"/>
  <c r="Q23" i="2"/>
  <c r="R23" i="2" s="1"/>
  <c r="H23" i="3" s="1"/>
  <c r="Q11" i="2"/>
  <c r="R11" i="2" s="1"/>
  <c r="H11" i="3" s="1"/>
  <c r="Q19" i="2"/>
  <c r="R19" i="2" s="1"/>
  <c r="H19" i="3" s="1"/>
  <c r="R9" i="2" l="1"/>
  <c r="H9" i="3" s="1"/>
</calcChain>
</file>

<file path=xl/sharedStrings.xml><?xml version="1.0" encoding="utf-8"?>
<sst xmlns="http://schemas.openxmlformats.org/spreadsheetml/2006/main" count="233" uniqueCount="136">
  <si>
    <t>CONTEXTO E ESCOPO</t>
  </si>
  <si>
    <t>DA UNIDADE GESTORA</t>
  </si>
  <si>
    <t>NOME DA UG</t>
  </si>
  <si>
    <t>MISSÃO DA UG</t>
  </si>
  <si>
    <t>VISÃO DA UG</t>
  </si>
  <si>
    <t>PROCESSO (S) / PROJETO(S)</t>
  </si>
  <si>
    <t>NOME DO PROCESSO</t>
  </si>
  <si>
    <t>VALOR DAS CONTRATAÇÕES ANUAL</t>
  </si>
  <si>
    <t>PROCESSO MAPEADO?</t>
  </si>
  <si>
    <t>OBJETIVO DO PROCESSO</t>
  </si>
  <si>
    <t>OBJETIVO (ESTRATÉGICO ASSOCIADO)</t>
  </si>
  <si>
    <t>SERVIDORES  DESIGNADOS PARA O TREINAMENTO/FACILITAÇÃO</t>
  </si>
  <si>
    <t>NOME</t>
  </si>
  <si>
    <t>CARGO/FUNÇÃO</t>
  </si>
  <si>
    <t>SUBPROCESSO / ATIVIDADE</t>
  </si>
  <si>
    <t>SUBPROCESSO</t>
  </si>
  <si>
    <t>ATIVIDADE</t>
  </si>
  <si>
    <t>ANÁLISE SWOT (DO PROCESSO)</t>
  </si>
  <si>
    <t>FORÇAS</t>
  </si>
  <si>
    <t>FRAQUEZAS</t>
  </si>
  <si>
    <t>OPORTUNIDADES</t>
  </si>
  <si>
    <t>AMEAÇAS</t>
  </si>
  <si>
    <t>Nº</t>
  </si>
  <si>
    <t>ETAPA</t>
  </si>
  <si>
    <t>IDENTIFICAÇÃO DOS RISCOS</t>
  </si>
  <si>
    <t xml:space="preserve">CONTROLES EXISTENTES  </t>
  </si>
  <si>
    <t>CÁLCULO DO RISCO RESIDUAL</t>
  </si>
  <si>
    <t>MEDIDAS DE TRATAMENTO</t>
  </si>
  <si>
    <t>CONTROLE(S) EXISTENTE(S) PARA O EVENTO</t>
  </si>
  <si>
    <t>AVALIAÇÃO</t>
  </si>
  <si>
    <t>PROBABILIDADE</t>
  </si>
  <si>
    <t>IMPACTO</t>
  </si>
  <si>
    <t>NÍVEL DE RISCO</t>
  </si>
  <si>
    <t>CAUSAS</t>
  </si>
  <si>
    <t>EVENTO</t>
  </si>
  <si>
    <t>CONSEQUÊNCIAS</t>
  </si>
  <si>
    <t>NOTA</t>
  </si>
  <si>
    <t>LEGENDA</t>
  </si>
  <si>
    <t>PONTUAÇÃO</t>
  </si>
  <si>
    <t>MEDIDAS PREVENTIVAS</t>
  </si>
  <si>
    <t>MEDIDAS CORRETIVAS</t>
  </si>
  <si>
    <t>RESPONSÁVEL</t>
  </si>
  <si>
    <t>INEXISTENTE</t>
  </si>
  <si>
    <t>MUITO BAIXA</t>
  </si>
  <si>
    <t>EVENTO RARO. EM SITUAÇÕES EXCEPCIONAIS, O EVENTO PODERÁ ATÉ OCORRER, MAS NEM O HISTÓRICO, NEM AS CIRCUNSTÂNCIAS INDICAM ESSA POSSIBILIDADE.</t>
  </si>
  <si>
    <t>MUITO BAIXO</t>
  </si>
  <si>
    <t>FRACO</t>
  </si>
  <si>
    <t>BAIXA</t>
  </si>
  <si>
    <t>BAIXO</t>
  </si>
  <si>
    <t>MEDIANO</t>
  </si>
  <si>
    <t>MÉDIA</t>
  </si>
  <si>
    <t>MÉDIO</t>
  </si>
  <si>
    <t>SATISFATÓRIO</t>
  </si>
  <si>
    <t>ALTA</t>
  </si>
  <si>
    <t>ALTO</t>
  </si>
  <si>
    <t>FORTE</t>
  </si>
  <si>
    <t>MUITO ALTA</t>
  </si>
  <si>
    <t>MUITO ALTO</t>
  </si>
  <si>
    <t>MAPA DE RISCOS</t>
  </si>
  <si>
    <t>RISCO</t>
  </si>
  <si>
    <t>CÁLCULO RISCO RESIDUAL</t>
  </si>
  <si>
    <t>IDENTIFICAÇÃO E AVALIAÇÃO DOS CONTROLES EXISTENTES</t>
  </si>
  <si>
    <t>ESCALA DE PROBABILIDADE</t>
  </si>
  <si>
    <t>PASSO 03 - IDENTIFICAÇÃO E AVALIAÇÃO DOS CONTROLES EXISTENTES</t>
  </si>
  <si>
    <t>NÍVEL</t>
  </si>
  <si>
    <t>DESCRIÇÃO</t>
  </si>
  <si>
    <t>NÍVEL DE RISCO DE CONTROLE</t>
  </si>
  <si>
    <t>RISCO DO CONTROLE (RC)</t>
  </si>
  <si>
    <r>
      <rPr>
        <b/>
        <sz val="11"/>
        <color rgb="FF666666"/>
        <rFont val="Roboto Condensed"/>
      </rPr>
      <t>NÍVEL DE CONFIANÇA</t>
    </r>
    <r>
      <rPr>
        <b/>
        <sz val="11"/>
        <color rgb="FF666666"/>
        <rFont val="Roboto Condensed"/>
      </rPr>
      <t xml:space="preserve">
</t>
    </r>
    <r>
      <rPr>
        <sz val="11"/>
        <color rgb="FF666666"/>
        <rFont val="Roboto Condensed"/>
      </rPr>
      <t>(Capacidade presumida de</t>
    </r>
    <r>
      <rPr>
        <sz val="11"/>
        <color rgb="FF666666"/>
        <rFont val="Roboto Condensed"/>
      </rPr>
      <t xml:space="preserve">
mitigação do Risco)</t>
    </r>
  </si>
  <si>
    <t>CONTROLES INEXISTENTES OU NÃO FUNCIONAIS (DESENHO E EXECUÇÃO)</t>
  </si>
  <si>
    <t>EVENTO IMPROVÁVEL. DE FORMA INESPERADA OU CASUAL, O EVENTO PODERÁ OCORRER, MAS O HISTÓRICO E AS CIRCUNSTÂNCIAS POUCO INDICAM ESSA POSSIBILIDADE.</t>
  </si>
  <si>
    <t xml:space="preserve">CONTROLES NÃO FORMALIZADOS E MAL DESENHADOS. A EXECUÇÃO TENDE A SER UMA ESCOLHA INDIVIDUAL, O QUE DEMONSTRA ELEVADO GRAU DE CONFIANÇA NO CONHECIMENTO DAS PESSOAS.   </t>
  </si>
  <si>
    <t>EVENTO POSSÍVEL. DE ALGUMA FORMA, O EVENTO PODERÁ OCORRER, POIS O HISTÓRICO E AS CIRCUNSTÂNCIAS INDICAM MODERADAMENTE ESSA POSSIBILIDADE.</t>
  </si>
  <si>
    <t>CONTROLES FORMALIZADOS, MAS NÃO ADEQUADOS OU SUFICIENTES PARA PROPORCIONAR SEGURANÇA RAZOÁVEL COM RESPEITO À MITIGAÇÃO DOS ASPECTOS RELEVANTES DO RISCO, INDICANDO DEFICIÊNCIA NO SEU DESENHO OU NA SUA EXECUÇÃO.</t>
  </si>
  <si>
    <t>EVENTO PROVÁVEL. DE FORMA ATÉ ESPERADA, O EVENTO PODERÁ OCORRER, POIS AS CIRCUNSTÂNCIAS INDICAM FORTEMENTE ESSA POSSIBILIDADE.</t>
  </si>
  <si>
    <t>CONTROLES IMPLEMENTADOS E SUSTENTADOS POR FERRAMENTAS ADEQUADAS E, EMBORA PASSÍVEIS DE APERFEIÇOAMENTO, MITIGAM O RISCO DE MANEIRA SATISFATÓRIA.</t>
  </si>
  <si>
    <t>EVENTO ESPERADO. EXCETO EM SITUAÇÕES EXCEPCIONAIS, O EVENTO DEVE OCORRER, POIS AS CIRCUNSTÂNCIAS INDICAM CLARAMENTE ESSA POSSIBILIDADE.</t>
  </si>
  <si>
    <t>CONTROLES REFLETEM "BOAS PRÁTICAS DE GESTÃO" E PROPORCIONAM SEGURANÇA RAZOÁVEL COM RESPEITO À MITIGAÇÃO DOS ASPECTOS RELEVANTES DO RISCO.</t>
  </si>
  <si>
    <t>ESCALA DE IMPACTO</t>
  </si>
  <si>
    <t>IMPACTO NULO OU INSIGNIFICANTE, COMPROMETENDO MINIMAMENTE O ALCANCE DO OBJETIVO/RESULTADO, COM MÍNIMA NECESSIDADE DE RECUPERAÇÃO.</t>
  </si>
  <si>
    <t>IMPACTO POUCO RELEVANTE, COMPROMETENDO EM ALGUMA MEDIDA O ALCANCE DO OBJETIVO/RESULTADO, COM PEQUENA NECESSIDADE DE RECUPERAÇÃO.</t>
  </si>
  <si>
    <t>IMPACTO RELEVANTE, COMPROMETENDO MODERADAMENTE O ALCANCE DO OBJETIVO/RESULTADO, COM RAZOÁVEL NECESSIDADE DE RECUPERAÇÃO.</t>
  </si>
  <si>
    <t>IMPACTO MUITO RELEVANTE, COMPROMETENDO SIGNIFICATIVAMENTE O ALCANCE DO OBJETIVO/RESULTADO, MAS COM POSSIBILIDADE DE RECUPERAÇÃO.</t>
  </si>
  <si>
    <t>IMPACTO CATASTRÓFICO, COMPROMETENDO TOTAL OU QUASE TOTALMENTE O ALCANCE DO OBJETIVO/RESULTADO, COM REMOTA OU NENHUMA POSSIBILIDADE DE RECUPERAÇÃO.</t>
  </si>
  <si>
    <t>LIMITE INFERIOR</t>
  </si>
  <si>
    <t>LÍMITE SUPERIOR</t>
  </si>
  <si>
    <r>
      <rPr>
        <i/>
        <sz val="10"/>
        <color rgb="FF000000"/>
        <rFont val="Roboto Condensed"/>
      </rPr>
      <t>RMB - RISCO MUITO BAIXO</t>
    </r>
  </si>
  <si>
    <t>RB - RISCO BAIXO</t>
  </si>
  <si>
    <r>
      <rPr>
        <i/>
        <sz val="10"/>
        <color rgb="FF000000"/>
        <rFont val="Roboto Condensed"/>
      </rPr>
      <t>RM - RISCO MÉDIO</t>
    </r>
  </si>
  <si>
    <r>
      <rPr>
        <i/>
        <sz val="10"/>
        <color rgb="FF000000"/>
        <rFont val="Roboto Condensed"/>
      </rPr>
      <t>RA - RISCO ALTO</t>
    </r>
  </si>
  <si>
    <r>
      <rPr>
        <i/>
        <sz val="10"/>
        <color rgb="FF000000"/>
        <rFont val="Roboto Condensed"/>
      </rPr>
      <t>RMA - RISCO MUITO ALTO</t>
    </r>
  </si>
  <si>
    <r>
      <rPr>
        <i/>
        <sz val="10"/>
        <color rgb="FFFFFF00"/>
        <rFont val="Roboto Condensed"/>
      </rPr>
      <t>RC - RISCO CRÍTICO</t>
    </r>
  </si>
  <si>
    <t>MATRIZ DE RISCOS</t>
  </si>
  <si>
    <t>RISCO
MÉDIO
( 5 )</t>
  </si>
  <si>
    <t>RISCO
MÉDIO
( 10 )</t>
  </si>
  <si>
    <t>RISCO
ALTO
( 15)</t>
  </si>
  <si>
    <t>RISCO
MUITO ALTO
(20 )</t>
  </si>
  <si>
    <t>RISCO
CRÍTICO
( 25 )</t>
  </si>
  <si>
    <t>RISCO
BAIXO
( 4 )</t>
  </si>
  <si>
    <t>RISCO
MÉDIO
(8 )</t>
  </si>
  <si>
    <t>RISCO
ALTO
( 12 )</t>
  </si>
  <si>
    <t>RISCO
MUITO ALTO
(16 )</t>
  </si>
  <si>
    <t>RISCO
BAIXO
( 3 )</t>
  </si>
  <si>
    <t>RISCO
MÉDIO
( 6 )</t>
  </si>
  <si>
    <t>RISCO
MÉDIO
( 9 )</t>
  </si>
  <si>
    <t>RISCO
ALTO
( 15 )</t>
  </si>
  <si>
    <t>RISCO
MUITO BAIXO
( 2 )</t>
  </si>
  <si>
    <t>RISCO
MÉDIO
( 8 )</t>
  </si>
  <si>
    <t>RISCO
MUITO BAIXO
( 1 )</t>
  </si>
  <si>
    <t>--</t>
  </si>
  <si>
    <r>
      <t xml:space="preserve">NÍVEL DE CONFIANÇA
</t>
    </r>
    <r>
      <rPr>
        <sz val="11"/>
        <color rgb="FF666666"/>
        <rFont val="Arial"/>
        <family val="2"/>
      </rPr>
      <t xml:space="preserve">(Capacidade presumida de </t>
    </r>
    <r>
      <rPr>
        <sz val="11"/>
        <color rgb="FF666666"/>
        <rFont val="Arial"/>
        <family val="2"/>
      </rPr>
      <t xml:space="preserve">
mitigação do Risco)</t>
    </r>
  </si>
  <si>
    <t>CONTROLES NÃO FORMALIZADOS E MAL DESENHADOS. A EXECUÇÃO TENDE A SER UMA ESCOLHA INDIVIDUAL, O QUE DEMONSTRA ELEVADO GRAU DE CONFIANÇA NO CONHECIMENTO DAS PESSOAS.</t>
  </si>
  <si>
    <t>RMB - RISCO MUITO BAIXO</t>
  </si>
  <si>
    <t>RM - RISCO MÉDIO</t>
  </si>
  <si>
    <t>RA - RISCO ALTO</t>
  </si>
  <si>
    <t>RMA - RISCO MUITO ALTO</t>
  </si>
  <si>
    <t>RC - RISCO CRÍTICO</t>
  </si>
  <si>
    <t>1. Fase Preparatória</t>
  </si>
  <si>
    <t>1.1. Formalização da demanda</t>
  </si>
  <si>
    <t>1.2. Elaboração do Estudo Técnico Preliminar</t>
  </si>
  <si>
    <t>1.3. Elaboração do Termo de Referência ou Projeto Básico</t>
  </si>
  <si>
    <t>1.4. Previsão dos recursos orçamentários necessários</t>
  </si>
  <si>
    <t>1.5. Autorização da autoridade competente</t>
  </si>
  <si>
    <t>1.6. Designação do agente de contratação/equipe de apoio/comissão de contratação</t>
  </si>
  <si>
    <t>1.7. Elaboração do edital e seus anexos</t>
  </si>
  <si>
    <t>1.8. Parecer Jurídico / Nota técnica</t>
  </si>
  <si>
    <t>2. Seleção do Fornecedor</t>
  </si>
  <si>
    <t>2.1. Divulgação do edital de licitação</t>
  </si>
  <si>
    <t>2.2. Apresentação das propostas e lances</t>
  </si>
  <si>
    <t>2.3. Julgamento</t>
  </si>
  <si>
    <t>2.4. Habilitação</t>
  </si>
  <si>
    <t>2.5. Homologação</t>
  </si>
  <si>
    <t>3. Gestão do contrato</t>
  </si>
  <si>
    <t>3.1. Execução contratual</t>
  </si>
  <si>
    <t>3.2. Fiscalização do contrato</t>
  </si>
  <si>
    <t>3.3.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</si>
</sst>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5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195F73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8"/>
      <color rgb="FFFFFF66"/>
      <name val="Roboto"/>
    </font>
    <font>
      <sz val="14"/>
      <color rgb="FFFFFFFF"/>
      <name val="Roboto"/>
    </font>
    <font>
      <sz val="11"/>
      <color rgb="FF434343"/>
      <name val="Roboto"/>
    </font>
    <font>
      <sz val="11"/>
      <color rgb="FF666666"/>
      <name val="Roboto"/>
    </font>
    <font>
      <sz val="12"/>
      <color rgb="FF666666"/>
      <name val="Cabin Condensed"/>
    </font>
    <font>
      <sz val="16"/>
      <color rgb="FFFFFF66"/>
      <name val="Cabin Condensed"/>
    </font>
    <font>
      <sz val="17"/>
      <color rgb="FFFFFF66"/>
      <name val="Cabin Condensed"/>
    </font>
    <font>
      <sz val="18"/>
      <color rgb="FFFFFF00"/>
      <name val="Roboto Condensed"/>
    </font>
    <font>
      <sz val="21"/>
      <color rgb="FFFFFF66"/>
      <name val="Cabin Condensed"/>
    </font>
    <font>
      <sz val="12"/>
      <color rgb="FFFFFF66"/>
      <name val="Cabin Condensed"/>
    </font>
    <font>
      <sz val="11"/>
      <color rgb="FF17375E"/>
      <name val="Roboto Condensed"/>
    </font>
    <font>
      <sz val="9"/>
      <color rgb="FF000000"/>
      <name val="Google Sans Mono"/>
    </font>
    <font>
      <sz val="9"/>
      <color rgb="FF000000"/>
      <name val="&quot;Google Sans Mono&quot;"/>
    </font>
    <font>
      <sz val="14"/>
      <color rgb="FFFFFF66"/>
      <name val="Cabin Condensed"/>
    </font>
    <font>
      <sz val="12"/>
      <color rgb="FF808080"/>
      <name val="Cabin"/>
    </font>
    <font>
      <sz val="28"/>
      <color rgb="FFB7B7B7"/>
      <name val="Roboto"/>
    </font>
    <font>
      <sz val="14"/>
      <color rgb="FFFFFF66"/>
      <name val="Roboto"/>
    </font>
    <font>
      <sz val="14"/>
      <color rgb="FFFFFF66"/>
      <name val="&quot;Roboto Condensed&quot;"/>
    </font>
    <font>
      <b/>
      <sz val="11"/>
      <color rgb="FF666666"/>
      <name val="&quot;Roboto Condensed&quot;"/>
    </font>
    <font>
      <b/>
      <sz val="11"/>
      <color rgb="FF666666"/>
      <name val="Roboto Condensed"/>
    </font>
    <font>
      <sz val="11"/>
      <color rgb="FF666666"/>
      <name val="Roboto Condensed"/>
    </font>
    <font>
      <sz val="11"/>
      <color rgb="FF000000"/>
      <name val="Roboto"/>
    </font>
    <font>
      <sz val="11"/>
      <color rgb="FF000000"/>
      <name val="&quot;Roboto Condensed&quot;"/>
    </font>
    <font>
      <i/>
      <sz val="11"/>
      <color rgb="FF000000"/>
      <name val="&quot;Roboto Condensed&quot;"/>
    </font>
    <font>
      <i/>
      <sz val="10"/>
      <color rgb="FF000000"/>
      <name val="Roboto Condensed"/>
    </font>
    <font>
      <sz val="11"/>
      <color rgb="FF434343"/>
      <name val="&quot;Roboto Condensed&quot;"/>
    </font>
    <font>
      <i/>
      <sz val="11"/>
      <color rgb="FFFFFF00"/>
      <name val="&quot;Roboto Condensed&quot;"/>
    </font>
    <font>
      <i/>
      <sz val="10"/>
      <color rgb="FFFFFF00"/>
      <name val="Roboto Condensed"/>
    </font>
    <font>
      <i/>
      <sz val="9"/>
      <color rgb="FF7F6000"/>
      <name val="Roboto"/>
    </font>
    <font>
      <i/>
      <sz val="9"/>
      <color rgb="FF783F04"/>
      <name val="Roboto"/>
    </font>
    <font>
      <i/>
      <sz val="9"/>
      <color rgb="FF5B0F00"/>
      <name val="Roboto"/>
    </font>
    <font>
      <i/>
      <sz val="9"/>
      <color rgb="FF000000"/>
      <name val="Roboto"/>
    </font>
    <font>
      <i/>
      <sz val="9"/>
      <color rgb="FF274E13"/>
      <name val="Roboto"/>
    </font>
    <font>
      <i/>
      <sz val="9"/>
      <color rgb="FF0B5394"/>
      <name val="Roboto"/>
    </font>
    <font>
      <sz val="14"/>
      <color rgb="FFFFFF66"/>
      <name val="Roboto Condensed"/>
    </font>
    <font>
      <b/>
      <sz val="11"/>
      <color rgb="FF666666"/>
      <name val="Arial"/>
      <family val="2"/>
    </font>
    <font>
      <sz val="11"/>
      <color rgb="FF666666"/>
      <name val="Arial"/>
      <family val="2"/>
    </font>
    <font>
      <sz val="11"/>
      <color rgb="FF000000"/>
      <name val="Roboto Condensed"/>
    </font>
    <font>
      <i/>
      <sz val="10"/>
      <color rgb="FF000000"/>
      <name val="Arial"/>
      <family val="2"/>
    </font>
    <font>
      <sz val="11"/>
      <color rgb="FF434343"/>
      <name val="Roboto Condensed"/>
    </font>
    <font>
      <i/>
      <sz val="11"/>
      <color rgb="FF000000"/>
      <name val="Roboto Condensed"/>
    </font>
    <font>
      <i/>
      <sz val="10"/>
      <color rgb="FFFFFF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55D3F6"/>
        <bgColor rgb="FF55D3F6"/>
      </patternFill>
    </fill>
    <fill>
      <patternFill patternType="solid">
        <fgColor rgb="FF72E1FF"/>
        <bgColor rgb="FF72E1FF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3434"/>
        <bgColor rgb="FF003434"/>
      </patternFill>
    </fill>
    <fill>
      <patternFill patternType="solid">
        <fgColor rgb="FFFFFFFF"/>
        <bgColor rgb="FFFFFFFF"/>
      </patternFill>
    </fill>
    <fill>
      <patternFill patternType="solid">
        <fgColor rgb="FF31859C"/>
        <bgColor rgb="FF31859C"/>
      </patternFill>
    </fill>
    <fill>
      <patternFill patternType="solid">
        <fgColor rgb="FFEFEFEF"/>
        <bgColor rgb="FFEFEFEF"/>
      </patternFill>
    </fill>
    <fill>
      <patternFill patternType="solid">
        <fgColor rgb="FF93CDDD"/>
        <bgColor rgb="FF93CDDD"/>
      </patternFill>
    </fill>
    <fill>
      <patternFill patternType="solid">
        <fgColor rgb="FFF1C232"/>
        <bgColor rgb="FFF1C232"/>
      </patternFill>
    </fill>
    <fill>
      <patternFill patternType="solid">
        <fgColor rgb="FFF0FCFF"/>
        <bgColor rgb="FFF0FCFF"/>
      </patternFill>
    </fill>
    <fill>
      <patternFill patternType="solid">
        <fgColor rgb="FFFFFAE2"/>
        <bgColor rgb="FFFFFAE2"/>
      </patternFill>
    </fill>
    <fill>
      <patternFill patternType="solid">
        <fgColor rgb="FF84CF5E"/>
        <bgColor rgb="FF84CF5E"/>
      </patternFill>
    </fill>
    <fill>
      <patternFill patternType="solid">
        <fgColor rgb="FFFF3300"/>
        <bgColor rgb="FFFF3300"/>
      </patternFill>
    </fill>
    <fill>
      <patternFill patternType="solid">
        <fgColor rgb="FFF3FFEE"/>
        <bgColor rgb="FFF3FFEE"/>
      </patternFill>
    </fill>
    <fill>
      <patternFill patternType="solid">
        <fgColor rgb="FFFFEFEB"/>
        <bgColor rgb="FFFFEFEB"/>
      </patternFill>
    </fill>
    <fill>
      <patternFill patternType="solid">
        <fgColor rgb="FF195F73"/>
        <bgColor rgb="FF195F73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EA4335"/>
        <bgColor rgb="FFEA4335"/>
      </patternFill>
    </fill>
    <fill>
      <patternFill patternType="solid">
        <fgColor rgb="FFFEC063"/>
        <bgColor rgb="FFFEC063"/>
      </patternFill>
    </fill>
    <fill>
      <patternFill patternType="solid">
        <fgColor rgb="FFFFFF66"/>
        <bgColor rgb="FFFFFF66"/>
      </patternFill>
    </fill>
    <fill>
      <patternFill patternType="solid">
        <fgColor rgb="FFCEFFB6"/>
        <bgColor rgb="FFCEFFB6"/>
      </patternFill>
    </fill>
    <fill>
      <patternFill patternType="solid">
        <fgColor rgb="FF8CDC64"/>
        <bgColor rgb="FF8CDC64"/>
      </patternFill>
    </fill>
    <fill>
      <patternFill patternType="solid">
        <fgColor rgb="FFFFD700"/>
        <bgColor rgb="FFFFD700"/>
      </patternFill>
    </fill>
    <fill>
      <patternFill patternType="solid">
        <fgColor rgb="FFFF9900"/>
        <bgColor rgb="FFFF9900"/>
      </patternFill>
    </fill>
    <fill>
      <patternFill patternType="solid">
        <fgColor rgb="FFCA0000"/>
        <bgColor rgb="FFCA00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66666"/>
      </bottom>
      <diagonal/>
    </border>
    <border>
      <left style="thin">
        <color rgb="FF000000"/>
      </left>
      <right style="thin">
        <color rgb="FF666666"/>
      </right>
      <top/>
      <bottom style="thin">
        <color rgb="FF000000"/>
      </bottom>
      <diagonal/>
    </border>
    <border>
      <left/>
      <right style="thin">
        <color rgb="FF999999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434343"/>
      </right>
      <top/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666666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D9D9D9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D9D9D9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434343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D9D9D9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1" fillId="7" borderId="0" applyNumberFormat="0" applyFont="0" applyBorder="0" applyProtection="0"/>
    <xf numFmtId="0" fontId="6" fillId="8" borderId="0" applyNumberFormat="0" applyBorder="0" applyProtection="0"/>
    <xf numFmtId="0" fontId="7" fillId="0" borderId="0" applyNumberFormat="0" applyBorder="0" applyProtection="0"/>
    <xf numFmtId="0" fontId="8" fillId="9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10" borderId="0" applyNumberFormat="0" applyBorder="0" applyProtection="0"/>
    <xf numFmtId="0" fontId="14" fillId="10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13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12" borderId="7" xfId="0" applyFill="1" applyBorder="1" applyAlignment="1">
      <alignment vertical="center"/>
    </xf>
    <xf numFmtId="0" fontId="0" fillId="12" borderId="0" xfId="0" applyFill="1" applyAlignment="1"/>
    <xf numFmtId="0" fontId="0" fillId="12" borderId="8" xfId="0" applyFill="1" applyBorder="1" applyAlignment="1"/>
    <xf numFmtId="0" fontId="0" fillId="12" borderId="7" xfId="0" applyFill="1" applyBorder="1" applyAlignment="1"/>
    <xf numFmtId="0" fontId="0" fillId="12" borderId="0" xfId="0" applyFill="1" applyAlignment="1">
      <alignment vertical="center"/>
    </xf>
    <xf numFmtId="0" fontId="0" fillId="12" borderId="8" xfId="0" applyFill="1" applyBorder="1" applyAlignment="1">
      <alignment vertical="center"/>
    </xf>
    <xf numFmtId="0" fontId="0" fillId="12" borderId="0" xfId="0" applyFill="1"/>
    <xf numFmtId="0" fontId="0" fillId="12" borderId="8" xfId="0" applyFill="1" applyBorder="1"/>
    <xf numFmtId="0" fontId="17" fillId="14" borderId="9" xfId="0" applyFont="1" applyFill="1" applyBorder="1" applyAlignment="1">
      <alignment vertical="center" wrapText="1"/>
    </xf>
    <xf numFmtId="0" fontId="0" fillId="12" borderId="7" xfId="0" applyFill="1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/>
    <xf numFmtId="0" fontId="0" fillId="0" borderId="7" xfId="0" applyBorder="1"/>
    <xf numFmtId="0" fontId="0" fillId="0" borderId="1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6" fillId="13" borderId="11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vertical="center" wrapText="1"/>
    </xf>
    <xf numFmtId="0" fontId="16" fillId="13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12" borderId="13" xfId="0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4" fillId="13" borderId="6" xfId="0" applyFont="1" applyFill="1" applyBorder="1" applyAlignment="1">
      <alignment horizontal="center" vertical="center" wrapText="1"/>
    </xf>
    <xf numFmtId="0" fontId="24" fillId="23" borderId="6" xfId="0" applyFont="1" applyFill="1" applyBorder="1" applyAlignment="1">
      <alignment horizontal="center" vertical="center" wrapText="1"/>
    </xf>
    <xf numFmtId="0" fontId="24" fillId="23" borderId="18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left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25" fillId="24" borderId="6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26" fillId="25" borderId="1" xfId="0" applyFont="1" applyFill="1" applyBorder="1" applyAlignment="1">
      <alignment horizontal="center" vertical="center" wrapText="1"/>
    </xf>
    <xf numFmtId="0" fontId="26" fillId="25" borderId="1" xfId="0" applyFont="1" applyFill="1" applyBorder="1" applyAlignment="1">
      <alignment vertical="center" wrapText="1"/>
    </xf>
    <xf numFmtId="0" fontId="27" fillId="25" borderId="6" xfId="0" applyFont="1" applyFill="1" applyBorder="1" applyAlignment="1">
      <alignment horizontal="center" vertical="center" wrapText="1"/>
    </xf>
    <xf numFmtId="0" fontId="27" fillId="25" borderId="6" xfId="0" applyFont="1" applyFill="1" applyBorder="1" applyAlignment="1">
      <alignment horizontal="left" vertical="center" wrapText="1"/>
    </xf>
    <xf numFmtId="49" fontId="19" fillId="12" borderId="6" xfId="0" applyNumberFormat="1" applyFont="1" applyFill="1" applyBorder="1" applyAlignment="1">
      <alignment horizontal="center" vertical="center" wrapText="1"/>
    </xf>
    <xf numFmtId="0" fontId="19" fillId="26" borderId="6" xfId="0" applyFont="1" applyFill="1" applyBorder="1" applyAlignment="1">
      <alignment horizontal="center" vertical="center" wrapText="1"/>
    </xf>
    <xf numFmtId="49" fontId="19" fillId="12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1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28" fillId="12" borderId="0" xfId="0" applyNumberFormat="1" applyFont="1" applyFill="1" applyAlignment="1">
      <alignment horizontal="center" vertical="center" wrapText="1"/>
    </xf>
    <xf numFmtId="49" fontId="19" fillId="12" borderId="0" xfId="0" applyNumberFormat="1" applyFont="1" applyFill="1" applyAlignment="1">
      <alignment horizontal="center" vertical="center" wrapText="1"/>
    </xf>
    <xf numFmtId="0" fontId="19" fillId="24" borderId="22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49" fontId="29" fillId="24" borderId="22" xfId="0" applyNumberFormat="1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0" fillId="14" borderId="15" xfId="0" applyFill="1" applyBorder="1" applyAlignment="1">
      <alignment vertical="center"/>
    </xf>
    <xf numFmtId="0" fontId="0" fillId="12" borderId="15" xfId="0" applyFill="1" applyBorder="1" applyAlignment="1">
      <alignment vertical="center"/>
    </xf>
    <xf numFmtId="0" fontId="18" fillId="24" borderId="17" xfId="0" applyFont="1" applyFill="1" applyBorder="1" applyAlignment="1">
      <alignment horizontal="center" vertical="center"/>
    </xf>
    <xf numFmtId="0" fontId="33" fillId="24" borderId="26" xfId="0" applyFont="1" applyFill="1" applyBorder="1" applyAlignment="1">
      <alignment horizontal="center" vertical="center" wrapText="1"/>
    </xf>
    <xf numFmtId="0" fontId="33" fillId="24" borderId="27" xfId="0" applyFont="1" applyFill="1" applyBorder="1" applyAlignment="1">
      <alignment horizontal="center" vertical="center" wrapText="1"/>
    </xf>
    <xf numFmtId="0" fontId="33" fillId="24" borderId="15" xfId="0" applyFont="1" applyFill="1" applyBorder="1" applyAlignment="1">
      <alignment horizontal="center" vertical="center" wrapText="1"/>
    </xf>
    <xf numFmtId="0" fontId="33" fillId="24" borderId="16" xfId="0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37" fillId="27" borderId="31" xfId="0" applyFont="1" applyFill="1" applyBorder="1" applyAlignment="1">
      <alignment horizontal="center" vertical="center" wrapText="1"/>
    </xf>
    <xf numFmtId="0" fontId="37" fillId="12" borderId="32" xfId="0" applyFont="1" applyFill="1" applyBorder="1" applyAlignment="1">
      <alignment horizontal="center" vertical="center" wrapText="1"/>
    </xf>
    <xf numFmtId="9" fontId="37" fillId="12" borderId="33" xfId="0" applyNumberFormat="1" applyFont="1" applyFill="1" applyBorder="1" applyAlignment="1">
      <alignment horizontal="center" vertical="center" wrapText="1"/>
    </xf>
    <xf numFmtId="0" fontId="37" fillId="28" borderId="31" xfId="0" applyFont="1" applyFill="1" applyBorder="1" applyAlignment="1">
      <alignment horizontal="center" vertical="center" wrapText="1"/>
    </xf>
    <xf numFmtId="0" fontId="37" fillId="29" borderId="31" xfId="0" applyFont="1" applyFill="1" applyBorder="1" applyAlignment="1">
      <alignment horizontal="center" vertical="center" wrapText="1"/>
    </xf>
    <xf numFmtId="0" fontId="37" fillId="30" borderId="31" xfId="0" applyFont="1" applyFill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 wrapText="1"/>
    </xf>
    <xf numFmtId="0" fontId="37" fillId="12" borderId="40" xfId="0" applyFont="1" applyFill="1" applyBorder="1" applyAlignment="1">
      <alignment horizontal="center" vertical="center" wrapText="1"/>
    </xf>
    <xf numFmtId="9" fontId="37" fillId="12" borderId="16" xfId="0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vertical="center"/>
    </xf>
    <xf numFmtId="0" fontId="43" fillId="32" borderId="41" xfId="0" applyFont="1" applyFill="1" applyBorder="1" applyAlignment="1">
      <alignment horizontal="center" vertical="center" wrapText="1"/>
    </xf>
    <xf numFmtId="0" fontId="43" fillId="32" borderId="29" xfId="0" applyFont="1" applyFill="1" applyBorder="1" applyAlignment="1">
      <alignment horizontal="center" vertical="center" wrapText="1"/>
    </xf>
    <xf numFmtId="0" fontId="44" fillId="33" borderId="29" xfId="0" applyFont="1" applyFill="1" applyBorder="1" applyAlignment="1">
      <alignment horizontal="center" vertical="center" wrapText="1"/>
    </xf>
    <xf numFmtId="0" fontId="45" fillId="20" borderId="29" xfId="0" applyFont="1" applyFill="1" applyBorder="1" applyAlignment="1">
      <alignment horizontal="center" vertical="center" wrapText="1"/>
    </xf>
    <xf numFmtId="0" fontId="46" fillId="34" borderId="44" xfId="0" applyFont="1" applyFill="1" applyBorder="1" applyAlignment="1">
      <alignment horizontal="center" vertical="center" wrapText="1"/>
    </xf>
    <xf numFmtId="0" fontId="47" fillId="31" borderId="45" xfId="0" applyFont="1" applyFill="1" applyBorder="1" applyAlignment="1">
      <alignment horizontal="center" vertical="center" wrapText="1"/>
    </xf>
    <xf numFmtId="0" fontId="43" fillId="32" borderId="46" xfId="0" applyFont="1" applyFill="1" applyBorder="1" applyAlignment="1">
      <alignment horizontal="center" vertical="center" wrapText="1"/>
    </xf>
    <xf numFmtId="0" fontId="44" fillId="33" borderId="46" xfId="0" applyFont="1" applyFill="1" applyBorder="1" applyAlignment="1">
      <alignment horizontal="center" vertical="center" wrapText="1"/>
    </xf>
    <xf numFmtId="0" fontId="45" fillId="20" borderId="47" xfId="0" applyFont="1" applyFill="1" applyBorder="1" applyAlignment="1">
      <alignment horizontal="center" vertical="center" wrapText="1"/>
    </xf>
    <xf numFmtId="0" fontId="44" fillId="33" borderId="47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47" fillId="31" borderId="46" xfId="0" applyFont="1" applyFill="1" applyBorder="1" applyAlignment="1">
      <alignment horizontal="center" vertical="center" wrapText="1"/>
    </xf>
    <xf numFmtId="0" fontId="43" fillId="32" borderId="47" xfId="0" applyFont="1" applyFill="1" applyBorder="1" applyAlignment="1">
      <alignment horizontal="center" vertical="center" wrapText="1"/>
    </xf>
    <xf numFmtId="0" fontId="48" fillId="7" borderId="48" xfId="0" applyFont="1" applyFill="1" applyBorder="1" applyAlignment="1">
      <alignment horizontal="center" vertical="center" wrapText="1"/>
    </xf>
    <xf numFmtId="0" fontId="48" fillId="7" borderId="49" xfId="0" applyFont="1" applyFill="1" applyBorder="1" applyAlignment="1">
      <alignment horizontal="center" vertical="center" wrapText="1"/>
    </xf>
    <xf numFmtId="0" fontId="47" fillId="31" borderId="49" xfId="0" applyFont="1" applyFill="1" applyBorder="1" applyAlignment="1">
      <alignment horizontal="center" vertical="center" wrapText="1"/>
    </xf>
    <xf numFmtId="0" fontId="43" fillId="32" borderId="1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2" borderId="53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8" fillId="24" borderId="57" xfId="0" applyFont="1" applyFill="1" applyBorder="1" applyAlignment="1">
      <alignment horizontal="center" vertical="center" wrapText="1"/>
    </xf>
    <xf numFmtId="0" fontId="34" fillId="24" borderId="58" xfId="0" applyFont="1" applyFill="1" applyBorder="1" applyAlignment="1">
      <alignment horizontal="center" vertical="center" wrapText="1"/>
    </xf>
    <xf numFmtId="0" fontId="34" fillId="24" borderId="59" xfId="0" applyFont="1" applyFill="1" applyBorder="1" applyAlignment="1">
      <alignment horizontal="center" vertical="center" wrapText="1"/>
    </xf>
    <xf numFmtId="0" fontId="34" fillId="24" borderId="53" xfId="0" applyFont="1" applyFill="1" applyBorder="1" applyAlignment="1">
      <alignment horizontal="center" vertical="center" wrapText="1"/>
    </xf>
    <xf numFmtId="0" fontId="50" fillId="24" borderId="60" xfId="0" applyFont="1" applyFill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52" fillId="27" borderId="64" xfId="0" applyFont="1" applyFill="1" applyBorder="1" applyAlignment="1">
      <alignment horizontal="center" vertical="center" wrapText="1"/>
    </xf>
    <xf numFmtId="0" fontId="52" fillId="12" borderId="65" xfId="0" applyFont="1" applyFill="1" applyBorder="1" applyAlignment="1">
      <alignment horizontal="center" vertical="center" wrapText="1"/>
    </xf>
    <xf numFmtId="9" fontId="52" fillId="12" borderId="66" xfId="0" applyNumberFormat="1" applyFont="1" applyFill="1" applyBorder="1" applyAlignment="1">
      <alignment horizontal="center" vertical="center" wrapText="1"/>
    </xf>
    <xf numFmtId="0" fontId="52" fillId="28" borderId="64" xfId="0" applyFont="1" applyFill="1" applyBorder="1" applyAlignment="1">
      <alignment horizontal="center" vertical="center" wrapText="1"/>
    </xf>
    <xf numFmtId="0" fontId="52" fillId="29" borderId="64" xfId="0" applyFont="1" applyFill="1" applyBorder="1" applyAlignment="1">
      <alignment horizontal="center" vertical="center" wrapText="1"/>
    </xf>
    <xf numFmtId="0" fontId="52" fillId="30" borderId="64" xfId="0" applyFont="1" applyFill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52" fillId="7" borderId="68" xfId="0" applyFont="1" applyFill="1" applyBorder="1" applyAlignment="1">
      <alignment horizontal="center" vertical="center" wrapText="1"/>
    </xf>
    <xf numFmtId="0" fontId="52" fillId="12" borderId="69" xfId="0" applyFont="1" applyFill="1" applyBorder="1" applyAlignment="1">
      <alignment horizontal="center" vertical="center" wrapText="1"/>
    </xf>
    <xf numFmtId="9" fontId="52" fillId="12" borderId="60" xfId="0" applyNumberFormat="1" applyFont="1" applyFill="1" applyBorder="1" applyAlignment="1">
      <alignment horizontal="center" vertical="center" wrapText="1"/>
    </xf>
    <xf numFmtId="0" fontId="0" fillId="14" borderId="52" xfId="0" applyFill="1" applyBorder="1" applyAlignment="1">
      <alignment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27" fillId="35" borderId="6" xfId="0" applyFont="1" applyFill="1" applyBorder="1" applyAlignment="1">
      <alignment horizontal="center" vertical="center" wrapText="1"/>
    </xf>
    <xf numFmtId="0" fontId="27" fillId="36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0" fontId="0" fillId="12" borderId="9" xfId="0" applyFill="1" applyBorder="1"/>
    <xf numFmtId="0" fontId="16" fillId="15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6" fillId="13" borderId="6" xfId="0" applyFont="1" applyFill="1" applyBorder="1" applyAlignment="1">
      <alignment horizontal="center" vertical="center" wrapText="1"/>
    </xf>
    <xf numFmtId="0" fontId="0" fillId="17" borderId="9" xfId="0" applyFill="1" applyBorder="1"/>
    <xf numFmtId="0" fontId="0" fillId="18" borderId="9" xfId="0" applyFill="1" applyBorder="1"/>
    <xf numFmtId="0" fontId="16" fillId="19" borderId="9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horizontal="center" vertical="center" wrapText="1"/>
    </xf>
    <xf numFmtId="0" fontId="0" fillId="21" borderId="9" xfId="0" applyFill="1" applyBorder="1"/>
    <xf numFmtId="0" fontId="0" fillId="22" borderId="9" xfId="0" applyFill="1" applyBorder="1"/>
    <xf numFmtId="0" fontId="20" fillId="13" borderId="6" xfId="0" applyFont="1" applyFill="1" applyBorder="1" applyAlignment="1">
      <alignment horizontal="center" vertical="center" wrapText="1"/>
    </xf>
    <xf numFmtId="49" fontId="24" fillId="13" borderId="6" xfId="0" applyNumberFormat="1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4" fillId="23" borderId="6" xfId="0" applyFont="1" applyFill="1" applyBorder="1" applyAlignment="1">
      <alignment horizontal="center" vertical="center" wrapText="1"/>
    </xf>
    <xf numFmtId="49" fontId="20" fillId="13" borderId="6" xfId="0" applyNumberFormat="1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horizontal="center" vertical="center" wrapText="1"/>
    </xf>
    <xf numFmtId="0" fontId="22" fillId="23" borderId="6" xfId="0" applyFont="1" applyFill="1" applyBorder="1" applyAlignment="1">
      <alignment horizontal="center" vertical="center"/>
    </xf>
    <xf numFmtId="0" fontId="22" fillId="13" borderId="17" xfId="0" applyFont="1" applyFill="1" applyBorder="1" applyAlignment="1">
      <alignment horizontal="center" vertical="center"/>
    </xf>
    <xf numFmtId="0" fontId="23" fillId="23" borderId="6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49" fontId="28" fillId="13" borderId="21" xfId="0" applyNumberFormat="1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 wrapText="1"/>
    </xf>
    <xf numFmtId="49" fontId="28" fillId="13" borderId="6" xfId="0" applyNumberFormat="1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18" fillId="24" borderId="6" xfId="0" applyFont="1" applyFill="1" applyBorder="1" applyAlignment="1">
      <alignment horizontal="center" vertical="center"/>
    </xf>
    <xf numFmtId="1" fontId="30" fillId="14" borderId="23" xfId="0" applyNumberFormat="1" applyFont="1" applyFill="1" applyBorder="1" applyAlignment="1">
      <alignment horizontal="center" vertical="center" wrapText="1"/>
    </xf>
    <xf numFmtId="0" fontId="0" fillId="0" borderId="24" xfId="0" applyFill="1" applyBorder="1"/>
    <xf numFmtId="0" fontId="31" fillId="13" borderId="6" xfId="0" applyFont="1" applyFill="1" applyBorder="1" applyAlignment="1">
      <alignment horizontal="center" vertical="center"/>
    </xf>
    <xf numFmtId="0" fontId="32" fillId="13" borderId="25" xfId="0" applyFont="1" applyFill="1" applyBorder="1" applyAlignment="1">
      <alignment horizontal="center" vertical="center" wrapText="1"/>
    </xf>
    <xf numFmtId="0" fontId="17" fillId="14" borderId="29" xfId="0" applyFont="1" applyFill="1" applyBorder="1" applyAlignment="1">
      <alignment horizontal="center" vertical="center" wrapText="1"/>
    </xf>
    <xf numFmtId="0" fontId="17" fillId="14" borderId="30" xfId="0" applyFont="1" applyFill="1" applyBorder="1" applyAlignment="1">
      <alignment horizontal="center" vertical="center" wrapText="1"/>
    </xf>
    <xf numFmtId="0" fontId="17" fillId="14" borderId="34" xfId="0" applyFont="1" applyFill="1" applyBorder="1" applyAlignment="1">
      <alignment horizontal="center" vertical="center" wrapText="1"/>
    </xf>
    <xf numFmtId="0" fontId="17" fillId="14" borderId="35" xfId="0" applyFont="1" applyFill="1" applyBorder="1" applyAlignment="1">
      <alignment horizontal="center" vertical="center" wrapText="1"/>
    </xf>
    <xf numFmtId="0" fontId="17" fillId="14" borderId="37" xfId="0" applyFont="1" applyFill="1" applyBorder="1" applyAlignment="1">
      <alignment horizontal="center" vertical="center" wrapText="1"/>
    </xf>
    <xf numFmtId="0" fontId="17" fillId="14" borderId="38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7" fillId="14" borderId="41" xfId="0" applyFont="1" applyFill="1" applyBorder="1" applyAlignment="1">
      <alignment horizontal="center" vertical="center"/>
    </xf>
    <xf numFmtId="0" fontId="40" fillId="14" borderId="30" xfId="0" applyFont="1" applyFill="1" applyBorder="1" applyAlignment="1">
      <alignment horizontal="center" vertical="center" wrapText="1"/>
    </xf>
    <xf numFmtId="0" fontId="38" fillId="31" borderId="6" xfId="0" applyFont="1" applyFill="1" applyBorder="1" applyAlignment="1">
      <alignment horizontal="center" vertical="center" wrapText="1"/>
    </xf>
    <xf numFmtId="0" fontId="37" fillId="14" borderId="42" xfId="0" applyFont="1" applyFill="1" applyBorder="1" applyAlignment="1">
      <alignment horizontal="center" vertical="center"/>
    </xf>
    <xf numFmtId="0" fontId="40" fillId="14" borderId="35" xfId="0" applyFont="1" applyFill="1" applyBorder="1" applyAlignment="1">
      <alignment horizontal="center" vertical="center" wrapText="1"/>
    </xf>
    <xf numFmtId="0" fontId="38" fillId="32" borderId="6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0" fillId="14" borderId="3" xfId="0" applyFill="1" applyBorder="1"/>
    <xf numFmtId="0" fontId="18" fillId="14" borderId="6" xfId="0" applyFont="1" applyFill="1" applyBorder="1" applyAlignment="1">
      <alignment horizontal="center" vertical="center"/>
    </xf>
    <xf numFmtId="0" fontId="38" fillId="20" borderId="6" xfId="0" applyFont="1" applyFill="1" applyBorder="1" applyAlignment="1">
      <alignment horizontal="center" vertical="center" wrapText="1"/>
    </xf>
    <xf numFmtId="0" fontId="41" fillId="34" borderId="6" xfId="0" applyFont="1" applyFill="1" applyBorder="1" applyAlignment="1">
      <alignment horizontal="center" vertical="center" wrapText="1"/>
    </xf>
    <xf numFmtId="0" fontId="37" fillId="14" borderId="43" xfId="0" applyFont="1" applyFill="1" applyBorder="1" applyAlignment="1">
      <alignment horizontal="center" vertical="center"/>
    </xf>
    <xf numFmtId="0" fontId="40" fillId="14" borderId="38" xfId="0" applyFont="1" applyFill="1" applyBorder="1" applyAlignment="1">
      <alignment horizontal="center" vertical="center" wrapText="1"/>
    </xf>
    <xf numFmtId="0" fontId="18" fillId="24" borderId="23" xfId="0" applyFont="1" applyFill="1" applyBorder="1" applyAlignment="1">
      <alignment horizontal="center" vertical="center" wrapText="1"/>
    </xf>
    <xf numFmtId="0" fontId="30" fillId="14" borderId="50" xfId="0" applyFont="1" applyFill="1" applyBorder="1" applyAlignment="1">
      <alignment horizontal="center" vertical="center" wrapText="1"/>
    </xf>
    <xf numFmtId="0" fontId="0" fillId="0" borderId="54" xfId="0" applyFill="1" applyBorder="1"/>
    <xf numFmtId="0" fontId="31" fillId="13" borderId="23" xfId="0" applyFont="1" applyFill="1" applyBorder="1" applyAlignment="1">
      <alignment horizontal="center" vertical="center" wrapText="1"/>
    </xf>
    <xf numFmtId="0" fontId="49" fillId="13" borderId="56" xfId="0" applyFont="1" applyFill="1" applyBorder="1" applyAlignment="1">
      <alignment horizontal="center" vertical="center" wrapText="1"/>
    </xf>
    <xf numFmtId="0" fontId="17" fillId="14" borderId="62" xfId="0" applyFont="1" applyFill="1" applyBorder="1" applyAlignment="1">
      <alignment horizontal="center" vertical="center" wrapText="1"/>
    </xf>
    <xf numFmtId="0" fontId="17" fillId="14" borderId="63" xfId="0" applyFont="1" applyFill="1" applyBorder="1" applyAlignment="1">
      <alignment horizontal="center" vertical="center" wrapText="1"/>
    </xf>
    <xf numFmtId="0" fontId="17" fillId="14" borderId="52" xfId="0" applyFont="1" applyFill="1" applyBorder="1" applyAlignment="1">
      <alignment horizontal="center" vertical="center" wrapText="1"/>
    </xf>
    <xf numFmtId="0" fontId="17" fillId="14" borderId="55" xfId="0" applyFont="1" applyFill="1" applyBorder="1" applyAlignment="1">
      <alignment horizontal="center" vertical="center" wrapText="1"/>
    </xf>
    <xf numFmtId="0" fontId="17" fillId="14" borderId="53" xfId="0" applyFont="1" applyFill="1" applyBorder="1" applyAlignment="1">
      <alignment horizontal="center" vertical="center" wrapText="1"/>
    </xf>
    <xf numFmtId="0" fontId="17" fillId="14" borderId="60" xfId="0" applyFont="1" applyFill="1" applyBorder="1" applyAlignment="1">
      <alignment horizontal="center" vertical="center" wrapText="1"/>
    </xf>
    <xf numFmtId="0" fontId="53" fillId="7" borderId="23" xfId="0" applyFont="1" applyFill="1" applyBorder="1" applyAlignment="1">
      <alignment horizontal="center" vertical="center" wrapText="1"/>
    </xf>
    <xf numFmtId="0" fontId="52" fillId="14" borderId="70" xfId="0" applyFont="1" applyFill="1" applyBorder="1" applyAlignment="1">
      <alignment horizontal="center" vertical="center" wrapText="1"/>
    </xf>
    <xf numFmtId="0" fontId="54" fillId="14" borderId="63" xfId="0" applyFont="1" applyFill="1" applyBorder="1" applyAlignment="1">
      <alignment horizontal="center" vertical="center" wrapText="1"/>
    </xf>
    <xf numFmtId="0" fontId="55" fillId="31" borderId="23" xfId="0" applyFont="1" applyFill="1" applyBorder="1" applyAlignment="1">
      <alignment horizontal="center" vertical="center" wrapText="1"/>
    </xf>
    <xf numFmtId="0" fontId="52" fillId="14" borderId="71" xfId="0" applyFont="1" applyFill="1" applyBorder="1" applyAlignment="1">
      <alignment horizontal="center" vertical="center" wrapText="1"/>
    </xf>
    <xf numFmtId="0" fontId="54" fillId="14" borderId="55" xfId="0" applyFont="1" applyFill="1" applyBorder="1" applyAlignment="1">
      <alignment horizontal="center" vertical="center" wrapText="1"/>
    </xf>
    <xf numFmtId="0" fontId="53" fillId="32" borderId="23" xfId="0" applyFont="1" applyFill="1" applyBorder="1" applyAlignment="1">
      <alignment horizontal="center" vertical="center" wrapText="1"/>
    </xf>
    <xf numFmtId="0" fontId="53" fillId="33" borderId="23" xfId="0" applyFont="1" applyFill="1" applyBorder="1" applyAlignment="1">
      <alignment horizontal="center" vertical="center" wrapText="1"/>
    </xf>
    <xf numFmtId="0" fontId="53" fillId="20" borderId="23" xfId="0" applyFont="1" applyFill="1" applyBorder="1" applyAlignment="1">
      <alignment horizontal="center" vertical="center" wrapText="1"/>
    </xf>
    <xf numFmtId="0" fontId="56" fillId="34" borderId="23" xfId="0" applyFont="1" applyFill="1" applyBorder="1" applyAlignment="1">
      <alignment horizontal="center" vertical="center" wrapText="1"/>
    </xf>
    <xf numFmtId="0" fontId="52" fillId="14" borderId="72" xfId="0" applyFont="1" applyFill="1" applyBorder="1" applyAlignment="1">
      <alignment horizontal="center" vertical="center" wrapText="1"/>
    </xf>
    <xf numFmtId="0" fontId="54" fillId="14" borderId="60" xfId="0" applyFont="1" applyFill="1" applyBorder="1" applyAlignment="1">
      <alignment horizontal="center" vertical="center" wrapText="1"/>
    </xf>
    <xf numFmtId="0" fontId="19" fillId="24" borderId="74" xfId="0" applyFont="1" applyFill="1" applyBorder="1" applyAlignment="1">
      <alignment horizontal="center" vertical="center" wrapText="1"/>
    </xf>
    <xf numFmtId="0" fontId="29" fillId="24" borderId="74" xfId="0" applyFont="1" applyFill="1" applyBorder="1" applyAlignment="1">
      <alignment horizontal="center" vertical="center" wrapText="1"/>
    </xf>
    <xf numFmtId="49" fontId="29" fillId="24" borderId="74" xfId="0" applyNumberFormat="1" applyFont="1" applyFill="1" applyBorder="1" applyAlignment="1">
      <alignment horizontal="center" vertical="center" wrapText="1"/>
    </xf>
    <xf numFmtId="49" fontId="28" fillId="13" borderId="73" xfId="0" applyNumberFormat="1" applyFont="1" applyFill="1" applyBorder="1" applyAlignment="1">
      <alignment horizontal="center" vertical="center" wrapText="1"/>
    </xf>
    <xf numFmtId="0" fontId="28" fillId="13" borderId="73" xfId="0" applyFont="1" applyFill="1" applyBorder="1" applyAlignment="1">
      <alignment horizontal="center" vertical="center" wrapText="1"/>
    </xf>
    <xf numFmtId="0" fontId="28" fillId="13" borderId="73" xfId="0" applyFont="1" applyFill="1" applyBorder="1" applyAlignment="1">
      <alignment horizontal="center" vertical="center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cf1" xfId="6"/>
    <cellStyle name="ConditionalStyle_1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6"/>
    <cellStyle name="Status" xfId="17"/>
    <cellStyle name="Text" xfId="18"/>
    <cellStyle name="Warning" xfId="19"/>
  </cellStyles>
  <dxfs count="21">
    <dxf>
      <font>
        <color rgb="FF195F73"/>
      </font>
      <fill>
        <patternFill patternType="solid">
          <fgColor rgb="FF55D3F6"/>
          <bgColor rgb="FF55D3F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E285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FF6600"/>
        </patternFill>
      </fill>
    </dxf>
    <dxf>
      <font>
        <b/>
        <i val="0"/>
      </font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00"/>
        </patternFill>
      </fill>
    </dxf>
    <dxf>
      <fill>
        <patternFill>
          <bgColor rgb="FFDEA900"/>
        </patternFill>
      </fill>
    </dxf>
    <dxf>
      <fill>
        <patternFill>
          <bgColor rgb="FFFFDC6D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FF3300"/>
      <color rgb="FFDEA900"/>
      <color rgb="FFFFDC6D"/>
      <color rgb="FFFFE2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opLeftCell="A37" workbookViewId="0">
      <selection activeCell="C32" sqref="C32:D32"/>
    </sheetView>
  </sheetViews>
  <sheetFormatPr defaultRowHeight="15" customHeight="1"/>
  <cols>
    <col min="1" max="1" width="1.09765625" customWidth="1"/>
    <col min="2" max="2" width="1.69921875" customWidth="1"/>
    <col min="3" max="3" width="33.09765625" bestFit="1" customWidth="1"/>
    <col min="4" max="4" width="19.3984375" customWidth="1"/>
    <col min="5" max="5" width="56.09765625" customWidth="1"/>
    <col min="6" max="6" width="26.5" customWidth="1"/>
    <col min="7" max="7" width="2.09765625" customWidth="1"/>
    <col min="8" max="1024" width="10.296875" customWidth="1"/>
    <col min="1025" max="1025" width="8.796875" customWidth="1"/>
  </cols>
  <sheetData>
    <row r="1" spans="1:7" ht="13.8">
      <c r="A1" s="1"/>
      <c r="B1" s="1"/>
      <c r="C1" s="1"/>
      <c r="D1" s="1"/>
      <c r="E1" s="1"/>
      <c r="F1" s="1"/>
      <c r="G1" s="1"/>
    </row>
    <row r="2" spans="1:7" ht="13.8">
      <c r="A2" s="1"/>
      <c r="B2" s="2"/>
      <c r="C2" s="3"/>
      <c r="D2" s="3"/>
      <c r="E2" s="3"/>
      <c r="F2" s="3"/>
      <c r="G2" s="4"/>
    </row>
    <row r="3" spans="1:7" ht="30" customHeight="1">
      <c r="A3" s="5"/>
      <c r="B3" s="6"/>
      <c r="C3" s="131" t="s">
        <v>0</v>
      </c>
      <c r="D3" s="131"/>
      <c r="E3" s="131"/>
      <c r="F3" s="131"/>
      <c r="G3" s="7"/>
    </row>
    <row r="4" spans="1:7" ht="13.8">
      <c r="A4" s="8"/>
      <c r="B4" s="9"/>
      <c r="C4" s="8"/>
      <c r="D4" s="8"/>
      <c r="E4" s="8"/>
      <c r="F4" s="8"/>
      <c r="G4" s="10"/>
    </row>
    <row r="5" spans="1:7" ht="30" customHeight="1">
      <c r="A5" s="11"/>
      <c r="B5" s="12"/>
      <c r="C5" s="130" t="s">
        <v>1</v>
      </c>
      <c r="D5" s="130"/>
      <c r="E5" s="130"/>
      <c r="F5" s="130"/>
      <c r="G5" s="7"/>
    </row>
    <row r="6" spans="1:7" ht="30" customHeight="1">
      <c r="A6" s="13"/>
      <c r="B6" s="14"/>
      <c r="C6" s="15" t="s">
        <v>2</v>
      </c>
      <c r="D6" s="132"/>
      <c r="E6" s="132"/>
      <c r="F6" s="132"/>
      <c r="G6" s="16"/>
    </row>
    <row r="7" spans="1:7" ht="30" customHeight="1">
      <c r="A7" s="13"/>
      <c r="B7" s="14"/>
      <c r="C7" s="15" t="s">
        <v>3</v>
      </c>
      <c r="D7" s="132"/>
      <c r="E7" s="132"/>
      <c r="F7" s="132"/>
      <c r="G7" s="16"/>
    </row>
    <row r="8" spans="1:7" ht="30" customHeight="1">
      <c r="A8" s="13"/>
      <c r="B8" s="14"/>
      <c r="C8" s="15" t="s">
        <v>4</v>
      </c>
      <c r="D8" s="132"/>
      <c r="E8" s="132"/>
      <c r="F8" s="132"/>
      <c r="G8" s="16"/>
    </row>
    <row r="9" spans="1:7" ht="13.8">
      <c r="A9" s="8"/>
      <c r="B9" s="9"/>
      <c r="C9" s="8"/>
      <c r="D9" s="8"/>
      <c r="E9" s="8"/>
      <c r="F9" s="8"/>
      <c r="G9" s="10"/>
    </row>
    <row r="10" spans="1:7" ht="30" customHeight="1">
      <c r="A10" s="11"/>
      <c r="B10" s="12"/>
      <c r="C10" s="130" t="s">
        <v>5</v>
      </c>
      <c r="D10" s="130"/>
      <c r="E10" s="130"/>
      <c r="F10" s="130"/>
      <c r="G10" s="7"/>
    </row>
    <row r="11" spans="1:7" ht="30" customHeight="1">
      <c r="B11" s="17"/>
      <c r="C11" s="15" t="s">
        <v>6</v>
      </c>
      <c r="D11" s="132"/>
      <c r="E11" s="132"/>
      <c r="F11" s="132"/>
      <c r="G11" s="10"/>
    </row>
    <row r="12" spans="1:7" ht="30" customHeight="1">
      <c r="B12" s="17"/>
      <c r="C12" s="15" t="s">
        <v>7</v>
      </c>
      <c r="D12" s="132"/>
      <c r="E12" s="132"/>
      <c r="F12" s="132"/>
      <c r="G12" s="10"/>
    </row>
    <row r="13" spans="1:7" ht="30" customHeight="1">
      <c r="B13" s="17"/>
      <c r="C13" s="15" t="s">
        <v>8</v>
      </c>
      <c r="D13" s="132"/>
      <c r="E13" s="132"/>
      <c r="F13" s="132"/>
      <c r="G13" s="16"/>
    </row>
    <row r="14" spans="1:7" ht="30" customHeight="1">
      <c r="B14" s="17"/>
      <c r="C14" s="15" t="s">
        <v>9</v>
      </c>
      <c r="D14" s="132"/>
      <c r="E14" s="132"/>
      <c r="F14" s="132"/>
      <c r="G14" s="16"/>
    </row>
    <row r="15" spans="1:7" ht="30" customHeight="1">
      <c r="B15" s="17"/>
      <c r="C15" s="15" t="s">
        <v>10</v>
      </c>
      <c r="D15" s="132"/>
      <c r="E15" s="132"/>
      <c r="F15" s="132"/>
      <c r="G15" s="16"/>
    </row>
    <row r="16" spans="1:7" ht="13.8">
      <c r="B16" s="17"/>
      <c r="G16" s="10"/>
    </row>
    <row r="17" spans="1:7" ht="30" customHeight="1">
      <c r="A17" s="5"/>
      <c r="B17" s="18"/>
      <c r="C17" s="130" t="s">
        <v>11</v>
      </c>
      <c r="D17" s="130"/>
      <c r="E17" s="130"/>
      <c r="F17" s="130"/>
      <c r="G17" s="19"/>
    </row>
    <row r="18" spans="1:7" ht="30" customHeight="1">
      <c r="A18" s="5"/>
      <c r="B18" s="18"/>
      <c r="C18" s="133" t="s">
        <v>12</v>
      </c>
      <c r="D18" s="133"/>
      <c r="E18" s="133" t="s">
        <v>13</v>
      </c>
      <c r="F18" s="133"/>
      <c r="G18" s="19"/>
    </row>
    <row r="19" spans="1:7" ht="30" customHeight="1">
      <c r="B19" s="20"/>
      <c r="C19" s="132"/>
      <c r="D19" s="132"/>
      <c r="E19" s="132"/>
      <c r="F19" s="132"/>
      <c r="G19" s="21"/>
    </row>
    <row r="20" spans="1:7" ht="30" customHeight="1">
      <c r="B20" s="20"/>
      <c r="C20" s="132"/>
      <c r="D20" s="132"/>
      <c r="E20" s="132"/>
      <c r="F20" s="132"/>
      <c r="G20" s="21"/>
    </row>
    <row r="21" spans="1:7" ht="30" customHeight="1">
      <c r="B21" s="20"/>
      <c r="C21" s="132"/>
      <c r="D21" s="132"/>
      <c r="E21" s="132"/>
      <c r="F21" s="132"/>
      <c r="G21" s="21"/>
    </row>
    <row r="22" spans="1:7" ht="30" customHeight="1">
      <c r="B22" s="20"/>
      <c r="C22" s="132"/>
      <c r="D22" s="132"/>
      <c r="E22" s="132"/>
      <c r="F22" s="132"/>
      <c r="G22" s="21"/>
    </row>
    <row r="23" spans="1:7" ht="30" customHeight="1">
      <c r="B23" s="20"/>
      <c r="C23" s="132"/>
      <c r="D23" s="132"/>
      <c r="E23" s="132"/>
      <c r="F23" s="132"/>
      <c r="G23" s="21"/>
    </row>
    <row r="24" spans="1:7" ht="30" customHeight="1">
      <c r="B24" s="20"/>
      <c r="C24" s="132"/>
      <c r="D24" s="132"/>
      <c r="E24" s="132"/>
      <c r="F24" s="132"/>
      <c r="G24" s="21"/>
    </row>
    <row r="25" spans="1:7" ht="30" customHeight="1">
      <c r="B25" s="20"/>
      <c r="C25" s="132"/>
      <c r="D25" s="132"/>
      <c r="E25" s="132"/>
      <c r="F25" s="132"/>
      <c r="G25" s="21"/>
    </row>
    <row r="26" spans="1:7" ht="30" customHeight="1">
      <c r="B26" s="20"/>
      <c r="C26" s="132"/>
      <c r="D26" s="132"/>
      <c r="E26" s="132"/>
      <c r="F26" s="132"/>
      <c r="G26" s="21"/>
    </row>
    <row r="27" spans="1:7" ht="30" customHeight="1">
      <c r="B27" s="20"/>
      <c r="C27" s="132"/>
      <c r="D27" s="132"/>
      <c r="E27" s="132"/>
      <c r="F27" s="132"/>
      <c r="G27" s="21"/>
    </row>
    <row r="28" spans="1:7" ht="30" customHeight="1">
      <c r="B28" s="20"/>
      <c r="C28" s="132"/>
      <c r="D28" s="132"/>
      <c r="E28" s="132"/>
      <c r="F28" s="132"/>
      <c r="G28" s="21"/>
    </row>
    <row r="29" spans="1:7" ht="30" customHeight="1">
      <c r="A29" s="1"/>
      <c r="B29" s="22"/>
      <c r="C29" s="132"/>
      <c r="D29" s="132"/>
      <c r="E29" s="132"/>
      <c r="F29" s="132"/>
      <c r="G29" s="23"/>
    </row>
    <row r="30" spans="1:7" ht="13.8">
      <c r="A30" s="1"/>
      <c r="B30" s="24"/>
      <c r="C30" s="1"/>
      <c r="D30" s="1"/>
      <c r="E30" s="1"/>
      <c r="F30" s="1"/>
      <c r="G30" s="23"/>
    </row>
    <row r="31" spans="1:7" ht="30" customHeight="1">
      <c r="A31" s="1"/>
      <c r="B31" s="24"/>
      <c r="C31" s="25" t="s">
        <v>14</v>
      </c>
      <c r="D31" s="26"/>
      <c r="E31" s="26"/>
      <c r="F31" s="27"/>
      <c r="G31" s="23"/>
    </row>
    <row r="32" spans="1:7" ht="30" customHeight="1">
      <c r="A32" s="1"/>
      <c r="B32" s="24"/>
      <c r="C32" s="133" t="s">
        <v>15</v>
      </c>
      <c r="D32" s="133"/>
      <c r="E32" s="133" t="s">
        <v>16</v>
      </c>
      <c r="F32" s="133"/>
      <c r="G32" s="23"/>
    </row>
    <row r="33" spans="1:7" ht="30" customHeight="1">
      <c r="A33" s="1"/>
      <c r="B33" s="24"/>
      <c r="C33" s="134" t="s">
        <v>117</v>
      </c>
      <c r="D33" s="134"/>
      <c r="E33" s="128" t="s">
        <v>118</v>
      </c>
      <c r="F33" s="28"/>
      <c r="G33" s="23"/>
    </row>
    <row r="34" spans="1:7" ht="30" customHeight="1">
      <c r="A34" s="1"/>
      <c r="B34" s="24"/>
      <c r="C34" s="134" t="s">
        <v>126</v>
      </c>
      <c r="D34" s="134"/>
      <c r="E34" s="129" t="s">
        <v>119</v>
      </c>
      <c r="F34" s="29"/>
      <c r="G34" s="23"/>
    </row>
    <row r="35" spans="1:7" ht="30" customHeight="1">
      <c r="A35" s="1"/>
      <c r="B35" s="24"/>
      <c r="C35" s="134" t="s">
        <v>132</v>
      </c>
      <c r="D35" s="134"/>
      <c r="E35" s="128" t="s">
        <v>120</v>
      </c>
      <c r="F35" s="28"/>
      <c r="G35" s="23"/>
    </row>
    <row r="36" spans="1:7" ht="30" customHeight="1">
      <c r="A36" s="1"/>
      <c r="B36" s="24"/>
      <c r="C36" s="134"/>
      <c r="D36" s="134"/>
      <c r="E36" s="128" t="s">
        <v>121</v>
      </c>
      <c r="F36" s="28"/>
      <c r="G36" s="23"/>
    </row>
    <row r="37" spans="1:7" ht="30" customHeight="1">
      <c r="A37" s="1"/>
      <c r="B37" s="24"/>
      <c r="C37" s="134"/>
      <c r="D37" s="134"/>
      <c r="E37" s="128" t="s">
        <v>122</v>
      </c>
      <c r="F37" s="28"/>
      <c r="G37" s="23"/>
    </row>
    <row r="38" spans="1:7" ht="30" customHeight="1">
      <c r="A38" s="1"/>
      <c r="B38" s="24"/>
      <c r="C38" s="134"/>
      <c r="D38" s="134"/>
      <c r="E38" s="128" t="s">
        <v>123</v>
      </c>
      <c r="F38" s="28"/>
      <c r="G38" s="23"/>
    </row>
    <row r="39" spans="1:7" ht="30" customHeight="1">
      <c r="A39" s="1"/>
      <c r="B39" s="24"/>
      <c r="C39" s="134"/>
      <c r="D39" s="134"/>
      <c r="E39" s="128" t="s">
        <v>124</v>
      </c>
      <c r="F39" s="28"/>
      <c r="G39" s="23"/>
    </row>
    <row r="40" spans="1:7" ht="30" customHeight="1">
      <c r="A40" s="1"/>
      <c r="B40" s="24"/>
      <c r="C40" s="134"/>
      <c r="D40" s="134"/>
      <c r="E40" s="128" t="s">
        <v>125</v>
      </c>
      <c r="F40" s="28"/>
      <c r="G40" s="23"/>
    </row>
    <row r="41" spans="1:7" ht="30" customHeight="1">
      <c r="A41" s="1"/>
      <c r="B41" s="24"/>
      <c r="C41" s="134"/>
      <c r="D41" s="134"/>
      <c r="E41" s="128" t="s">
        <v>127</v>
      </c>
      <c r="F41" s="28"/>
      <c r="G41" s="23"/>
    </row>
    <row r="42" spans="1:7" ht="30" customHeight="1">
      <c r="A42" s="1"/>
      <c r="B42" s="24"/>
      <c r="C42" s="134"/>
      <c r="D42" s="134"/>
      <c r="E42" s="128" t="s">
        <v>128</v>
      </c>
      <c r="F42" s="28"/>
      <c r="G42" s="23"/>
    </row>
    <row r="43" spans="1:7" ht="30" customHeight="1">
      <c r="A43" s="1"/>
      <c r="B43" s="24"/>
      <c r="C43" s="134"/>
      <c r="D43" s="134"/>
      <c r="E43" s="128" t="s">
        <v>129</v>
      </c>
      <c r="F43" s="28"/>
      <c r="G43" s="23"/>
    </row>
    <row r="44" spans="1:7" ht="30" customHeight="1">
      <c r="A44" s="1"/>
      <c r="B44" s="24"/>
      <c r="C44" s="134"/>
      <c r="D44" s="134"/>
      <c r="E44" s="128" t="s">
        <v>130</v>
      </c>
      <c r="F44" s="28"/>
      <c r="G44" s="23"/>
    </row>
    <row r="45" spans="1:7" ht="30" customHeight="1">
      <c r="A45" s="1"/>
      <c r="B45" s="24"/>
      <c r="C45" s="134"/>
      <c r="D45" s="134"/>
      <c r="E45" s="128" t="s">
        <v>131</v>
      </c>
      <c r="F45" s="28"/>
      <c r="G45" s="23"/>
    </row>
    <row r="46" spans="1:7" ht="30" customHeight="1">
      <c r="A46" s="1"/>
      <c r="B46" s="24"/>
      <c r="C46" s="134"/>
      <c r="D46" s="134"/>
      <c r="E46" s="128" t="s">
        <v>133</v>
      </c>
      <c r="F46" s="28"/>
      <c r="G46" s="23"/>
    </row>
    <row r="47" spans="1:7" ht="30" customHeight="1">
      <c r="A47" s="1"/>
      <c r="B47" s="24"/>
      <c r="C47" s="134"/>
      <c r="D47" s="134"/>
      <c r="E47" s="128" t="s">
        <v>134</v>
      </c>
      <c r="F47" s="28"/>
      <c r="G47" s="23"/>
    </row>
    <row r="48" spans="1:7" ht="30" customHeight="1">
      <c r="A48" s="1"/>
      <c r="B48" s="24"/>
      <c r="C48" s="134"/>
      <c r="D48" s="134"/>
      <c r="E48" s="128" t="s">
        <v>135</v>
      </c>
      <c r="F48" s="28"/>
      <c r="G48" s="23"/>
    </row>
    <row r="49" spans="1:7" ht="30" customHeight="1">
      <c r="A49" s="1"/>
      <c r="B49" s="24"/>
      <c r="C49" s="137"/>
      <c r="D49" s="137"/>
      <c r="E49" s="137"/>
      <c r="F49" s="137"/>
      <c r="G49" s="23"/>
    </row>
    <row r="50" spans="1:7" ht="30" customHeight="1">
      <c r="A50" s="1"/>
      <c r="B50" s="24"/>
      <c r="C50" s="137"/>
      <c r="D50" s="137"/>
      <c r="E50" s="137"/>
      <c r="F50" s="137"/>
      <c r="G50" s="23"/>
    </row>
    <row r="51" spans="1:7" ht="30" customHeight="1">
      <c r="A51" s="1"/>
      <c r="B51" s="24"/>
      <c r="C51" s="137"/>
      <c r="D51" s="137"/>
      <c r="E51" s="137"/>
      <c r="F51" s="137"/>
      <c r="G51" s="23"/>
    </row>
    <row r="52" spans="1:7" ht="30" customHeight="1">
      <c r="A52" s="1"/>
      <c r="B52" s="24"/>
      <c r="C52" s="137"/>
      <c r="D52" s="137"/>
      <c r="E52" s="137"/>
      <c r="F52" s="137"/>
      <c r="G52" s="23"/>
    </row>
    <row r="53" spans="1:7" ht="30" customHeight="1">
      <c r="A53" s="1"/>
      <c r="B53" s="24"/>
      <c r="C53" s="137"/>
      <c r="D53" s="137"/>
      <c r="E53" s="137"/>
      <c r="F53" s="137"/>
      <c r="G53" s="23"/>
    </row>
    <row r="54" spans="1:7" ht="13.8">
      <c r="A54" s="1"/>
      <c r="B54" s="24"/>
      <c r="C54" s="1"/>
      <c r="D54" s="1"/>
      <c r="E54" s="1"/>
      <c r="F54" s="1"/>
      <c r="G54" s="23"/>
    </row>
    <row r="55" spans="1:7" ht="30" customHeight="1">
      <c r="A55" s="5"/>
      <c r="B55" s="18"/>
      <c r="C55" s="138" t="s">
        <v>17</v>
      </c>
      <c r="D55" s="138"/>
      <c r="E55" s="138"/>
      <c r="F55" s="138"/>
      <c r="G55" s="19"/>
    </row>
    <row r="56" spans="1:7" ht="11.25" customHeight="1">
      <c r="A56" s="5"/>
      <c r="B56" s="18"/>
      <c r="C56" s="11"/>
      <c r="D56" s="11"/>
      <c r="E56" s="11"/>
      <c r="F56" s="11"/>
      <c r="G56" s="19"/>
    </row>
    <row r="57" spans="1:7" ht="30" customHeight="1">
      <c r="A57" s="5"/>
      <c r="B57" s="18"/>
      <c r="C57" s="135" t="s">
        <v>18</v>
      </c>
      <c r="D57" s="135"/>
      <c r="E57" s="136" t="s">
        <v>19</v>
      </c>
      <c r="F57" s="136"/>
      <c r="G57" s="19"/>
    </row>
    <row r="58" spans="1:7" ht="30" customHeight="1">
      <c r="A58" s="5"/>
      <c r="B58" s="18"/>
      <c r="C58" s="139"/>
      <c r="D58" s="139"/>
      <c r="E58" s="140"/>
      <c r="F58" s="140"/>
      <c r="G58" s="19"/>
    </row>
    <row r="59" spans="1:7" ht="30" customHeight="1">
      <c r="A59" s="5"/>
      <c r="B59" s="18"/>
      <c r="C59" s="139"/>
      <c r="D59" s="139"/>
      <c r="E59" s="140"/>
      <c r="F59" s="140"/>
      <c r="G59" s="19"/>
    </row>
    <row r="60" spans="1:7" ht="30" customHeight="1">
      <c r="A60" s="5"/>
      <c r="B60" s="18"/>
      <c r="C60" s="139"/>
      <c r="D60" s="139"/>
      <c r="E60" s="140"/>
      <c r="F60" s="140"/>
      <c r="G60" s="19"/>
    </row>
    <row r="61" spans="1:7" ht="30" customHeight="1">
      <c r="A61" s="5"/>
      <c r="B61" s="18"/>
      <c r="C61" s="139"/>
      <c r="D61" s="139"/>
      <c r="E61" s="140"/>
      <c r="F61" s="140"/>
      <c r="G61" s="19"/>
    </row>
    <row r="62" spans="1:7" ht="30" customHeight="1">
      <c r="A62" s="5"/>
      <c r="B62" s="18"/>
      <c r="C62" s="139"/>
      <c r="D62" s="139"/>
      <c r="E62" s="140"/>
      <c r="F62" s="140"/>
      <c r="G62" s="19"/>
    </row>
    <row r="63" spans="1:7" ht="30" customHeight="1">
      <c r="A63" s="5"/>
      <c r="B63" s="18"/>
      <c r="C63" s="139"/>
      <c r="D63" s="139"/>
      <c r="E63" s="140"/>
      <c r="F63" s="140"/>
      <c r="G63" s="19"/>
    </row>
    <row r="64" spans="1:7" ht="9.75" customHeight="1">
      <c r="A64" s="5"/>
      <c r="B64" s="18"/>
      <c r="C64" s="11"/>
      <c r="D64" s="11"/>
      <c r="E64" s="11"/>
      <c r="F64" s="11"/>
      <c r="G64" s="19"/>
    </row>
    <row r="65" spans="1:7" ht="30" customHeight="1">
      <c r="A65" s="5"/>
      <c r="B65" s="18"/>
      <c r="C65" s="141" t="s">
        <v>20</v>
      </c>
      <c r="D65" s="141"/>
      <c r="E65" s="142" t="s">
        <v>21</v>
      </c>
      <c r="F65" s="142"/>
      <c r="G65" s="19"/>
    </row>
    <row r="66" spans="1:7" ht="30" customHeight="1">
      <c r="A66" s="5"/>
      <c r="B66" s="18"/>
      <c r="C66" s="143"/>
      <c r="D66" s="143"/>
      <c r="E66" s="144"/>
      <c r="F66" s="144"/>
      <c r="G66" s="19"/>
    </row>
    <row r="67" spans="1:7" ht="30" customHeight="1">
      <c r="A67" s="5"/>
      <c r="B67" s="18"/>
      <c r="C67" s="143"/>
      <c r="D67" s="143"/>
      <c r="E67" s="144"/>
      <c r="F67" s="144"/>
      <c r="G67" s="19"/>
    </row>
    <row r="68" spans="1:7" ht="30" customHeight="1">
      <c r="A68" s="5"/>
      <c r="B68" s="18"/>
      <c r="C68" s="143"/>
      <c r="D68" s="143"/>
      <c r="E68" s="144"/>
      <c r="F68" s="144"/>
      <c r="G68" s="19"/>
    </row>
    <row r="69" spans="1:7" ht="30" customHeight="1">
      <c r="A69" s="5"/>
      <c r="B69" s="18"/>
      <c r="C69" s="143"/>
      <c r="D69" s="143"/>
      <c r="E69" s="144"/>
      <c r="F69" s="144"/>
      <c r="G69" s="19"/>
    </row>
    <row r="70" spans="1:7" ht="30" customHeight="1">
      <c r="A70" s="5"/>
      <c r="B70" s="18"/>
      <c r="C70" s="143"/>
      <c r="D70" s="143"/>
      <c r="E70" s="144"/>
      <c r="F70" s="144"/>
      <c r="G70" s="19"/>
    </row>
    <row r="71" spans="1:7" ht="30" customHeight="1">
      <c r="A71" s="5"/>
      <c r="B71" s="18"/>
      <c r="C71" s="143"/>
      <c r="D71" s="143"/>
      <c r="E71" s="144"/>
      <c r="F71" s="144"/>
      <c r="G71" s="19"/>
    </row>
    <row r="72" spans="1:7" ht="13.8">
      <c r="A72" s="1"/>
      <c r="B72" s="30"/>
      <c r="C72" s="31"/>
      <c r="D72" s="31"/>
      <c r="E72" s="31"/>
      <c r="F72" s="31"/>
      <c r="G72" s="32"/>
    </row>
    <row r="73" spans="1:7" ht="13.8">
      <c r="A73" s="1"/>
      <c r="B73" s="1"/>
      <c r="C73" s="1"/>
      <c r="D73" s="1"/>
      <c r="E73" s="1"/>
      <c r="F73" s="1"/>
      <c r="G73" s="1"/>
    </row>
  </sheetData>
  <mergeCells count="73">
    <mergeCell ref="C58:D63"/>
    <mergeCell ref="E58:F63"/>
    <mergeCell ref="C65:D65"/>
    <mergeCell ref="E65:F65"/>
    <mergeCell ref="C66:D71"/>
    <mergeCell ref="E66:F71"/>
    <mergeCell ref="C57:D57"/>
    <mergeCell ref="E57:F57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5:F55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6:D36"/>
    <mergeCell ref="C27:D27"/>
    <mergeCell ref="E27:F27"/>
    <mergeCell ref="C28:D28"/>
    <mergeCell ref="E28:F28"/>
    <mergeCell ref="C29:D29"/>
    <mergeCell ref="E29:F29"/>
    <mergeCell ref="C32:D32"/>
    <mergeCell ref="E32:F32"/>
    <mergeCell ref="C33:D33"/>
    <mergeCell ref="C34:D34"/>
    <mergeCell ref="C35:D35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7:F17"/>
    <mergeCell ref="C3:F3"/>
    <mergeCell ref="C5:F5"/>
    <mergeCell ref="D6:F6"/>
    <mergeCell ref="D7:F7"/>
    <mergeCell ref="D8:F8"/>
    <mergeCell ref="C10:F10"/>
    <mergeCell ref="D11:F11"/>
    <mergeCell ref="D12:F12"/>
    <mergeCell ref="D13:F13"/>
    <mergeCell ref="D14:F14"/>
    <mergeCell ref="D15:F15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opLeftCell="Q22" workbookViewId="0">
      <selection activeCell="W39" sqref="W39"/>
    </sheetView>
  </sheetViews>
  <sheetFormatPr defaultRowHeight="15" customHeight="1" outlineLevelRow="1"/>
  <cols>
    <col min="1" max="1" width="2.8984375" customWidth="1"/>
    <col min="2" max="2" width="6.09765625" customWidth="1"/>
    <col min="3" max="3" width="19.69921875" style="54" customWidth="1"/>
    <col min="4" max="4" width="28.09765625" style="54" customWidth="1"/>
    <col min="5" max="8" width="30.59765625" customWidth="1"/>
    <col min="9" max="9" width="17.3984375" style="55" customWidth="1"/>
    <col min="10" max="10" width="62.09765625" customWidth="1"/>
    <col min="11" max="11" width="14.296875" customWidth="1"/>
    <col min="12" max="12" width="14.296875" style="55" customWidth="1"/>
    <col min="13" max="13" width="35.59765625" customWidth="1"/>
    <col min="14" max="14" width="14.296875" customWidth="1"/>
    <col min="15" max="15" width="14.296875" style="55" customWidth="1"/>
    <col min="16" max="16" width="35.59765625" customWidth="1"/>
    <col min="17" max="17" width="14.296875" customWidth="1"/>
    <col min="18" max="18" width="22" customWidth="1"/>
    <col min="19" max="19" width="38.3984375" customWidth="1"/>
    <col min="20" max="20" width="37.59765625" customWidth="1"/>
    <col min="21" max="21" width="25.3984375" customWidth="1"/>
    <col min="22" max="22" width="2.8984375" customWidth="1"/>
    <col min="23" max="1024" width="10.296875" customWidth="1"/>
    <col min="1025" max="1025" width="8.796875" customWidth="1"/>
  </cols>
  <sheetData>
    <row r="1" spans="1:22" ht="22.5" customHeight="1">
      <c r="A1" s="33"/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30.75" customHeight="1">
      <c r="A2" s="33"/>
      <c r="B2" s="149" t="s">
        <v>22</v>
      </c>
      <c r="C2" s="150" t="s">
        <v>23</v>
      </c>
      <c r="D2" s="150"/>
      <c r="E2" s="151" t="s">
        <v>24</v>
      </c>
      <c r="F2" s="151"/>
      <c r="G2" s="151"/>
      <c r="H2" s="152" t="s">
        <v>25</v>
      </c>
      <c r="I2" s="152"/>
      <c r="J2" s="152"/>
      <c r="K2" s="153" t="s">
        <v>26</v>
      </c>
      <c r="L2" s="153"/>
      <c r="M2" s="153"/>
      <c r="N2" s="153"/>
      <c r="O2" s="153"/>
      <c r="P2" s="153"/>
      <c r="Q2" s="153"/>
      <c r="R2" s="153"/>
      <c r="S2" s="145" t="s">
        <v>27</v>
      </c>
      <c r="T2" s="145"/>
      <c r="U2" s="145"/>
      <c r="V2" s="35"/>
    </row>
    <row r="3" spans="1:22" ht="26.25" customHeight="1" outlineLevel="1">
      <c r="A3" s="33"/>
      <c r="B3" s="149"/>
      <c r="C3" s="150"/>
      <c r="D3" s="150"/>
      <c r="E3" s="151"/>
      <c r="F3" s="151"/>
      <c r="G3" s="151"/>
      <c r="H3" s="146" t="s">
        <v>28</v>
      </c>
      <c r="I3" s="147" t="s">
        <v>29</v>
      </c>
      <c r="J3" s="147"/>
      <c r="K3" s="148" t="s">
        <v>30</v>
      </c>
      <c r="L3" s="148"/>
      <c r="M3" s="148"/>
      <c r="N3" s="148" t="s">
        <v>31</v>
      </c>
      <c r="O3" s="148"/>
      <c r="P3" s="148"/>
      <c r="Q3" s="148" t="s">
        <v>32</v>
      </c>
      <c r="R3" s="148"/>
      <c r="S3" s="145"/>
      <c r="T3" s="145"/>
      <c r="U3" s="145"/>
      <c r="V3" s="33"/>
    </row>
    <row r="4" spans="1:22" ht="30.75" customHeight="1">
      <c r="A4" s="33"/>
      <c r="B4" s="149"/>
      <c r="C4" s="36" t="s">
        <v>15</v>
      </c>
      <c r="D4" s="36" t="s">
        <v>16</v>
      </c>
      <c r="E4" s="37" t="s">
        <v>33</v>
      </c>
      <c r="F4" s="37" t="s">
        <v>34</v>
      </c>
      <c r="G4" s="37" t="s">
        <v>35</v>
      </c>
      <c r="H4" s="146"/>
      <c r="I4" s="36" t="s">
        <v>36</v>
      </c>
      <c r="J4" s="36" t="s">
        <v>37</v>
      </c>
      <c r="K4" s="37" t="s">
        <v>36</v>
      </c>
      <c r="L4" s="38" t="s">
        <v>38</v>
      </c>
      <c r="M4" s="38" t="s">
        <v>37</v>
      </c>
      <c r="N4" s="37" t="s">
        <v>36</v>
      </c>
      <c r="O4" s="37" t="s">
        <v>38</v>
      </c>
      <c r="P4" s="37" t="s">
        <v>37</v>
      </c>
      <c r="Q4" s="148"/>
      <c r="R4" s="148"/>
      <c r="S4" s="36" t="s">
        <v>39</v>
      </c>
      <c r="T4" s="36" t="s">
        <v>40</v>
      </c>
      <c r="U4" s="39" t="s">
        <v>41</v>
      </c>
      <c r="V4" s="33"/>
    </row>
    <row r="5" spans="1:22" ht="60" customHeight="1">
      <c r="A5" s="33"/>
      <c r="B5" s="40">
        <v>1</v>
      </c>
      <c r="C5" s="41"/>
      <c r="D5" s="42"/>
      <c r="E5" s="43"/>
      <c r="F5" s="44"/>
      <c r="G5" s="43"/>
      <c r="H5" s="43"/>
      <c r="I5" s="44"/>
      <c r="J5" s="45" t="str">
        <f>IFERROR(
IF(I5="","",
VLOOKUP(I5,Tabelas_de_Apoio!$L$6:$P$10,2,0)),"-")</f>
        <v/>
      </c>
      <c r="K5" s="46"/>
      <c r="L5" s="47" t="str">
        <f>IF(K5="","", VLOOKUP(K5,Tabelas_de_Apoio!$B$5:$J$10,2,0))</f>
        <v/>
      </c>
      <c r="M5" s="48" t="str">
        <f>IF(K5="","", VLOOKUP(K5,Tabelas_de_Apoio!$B$5:$J$10,4,0))</f>
        <v/>
      </c>
      <c r="N5" s="42"/>
      <c r="O5" s="49" t="str">
        <f>IF(N5="","", VLOOKUP(N5,Tabelas_de_Apoio!$B$14:$J$18,2,0))</f>
        <v/>
      </c>
      <c r="P5" s="50" t="str">
        <f>IF(N5="","", VLOOKUP(N5,Tabelas_de_Apoio!$B$14:$J$18,4,0))</f>
        <v/>
      </c>
      <c r="Q5" s="126" t="str">
        <f>IF(OR(L5="",O5=""),"",L5*O5)</f>
        <v/>
      </c>
      <c r="R5" s="127" t="str">
        <f>IF(OR(K5="",Q5=""),"",
IF(Q5&lt;=Tabelas_de_Apoio!$G$22,Tabelas_de_Apoio!$B$22,
IF(Q5&lt;=Tabelas_de_Apoio!$G$23,Tabelas_de_Apoio!$B$23,
IF(Q5&lt;=Tabelas_de_Apoio!$G$24,Tabelas_de_Apoio!$B$24,
IF(Q5&lt;=Tabelas_de_Apoio!$G$25,Tabelas_de_Apoio!$B$25,
IF(Q5&lt;=Tabelas_de_Apoio!$G$26,Tabelas_de_Apoio!$B$26,
IF(Q5&gt;Tabelas_de_Apoio!$G$26,Tabelas_de_Apoio!$B$27,)))))))</f>
        <v/>
      </c>
      <c r="S5" s="43"/>
      <c r="T5" s="43"/>
      <c r="U5" s="51"/>
      <c r="V5" s="33"/>
    </row>
    <row r="6" spans="1:22" ht="60" customHeight="1">
      <c r="A6" s="33"/>
      <c r="B6" s="52">
        <v>2</v>
      </c>
      <c r="C6" s="41"/>
      <c r="D6" s="41"/>
      <c r="E6" s="43"/>
      <c r="F6" s="44"/>
      <c r="G6" s="43"/>
      <c r="H6" s="43"/>
      <c r="I6" s="123"/>
      <c r="J6" s="45" t="str">
        <f>IFERROR(
IF(I6="","",
VLOOKUP(I6,Tabelas_de_Apoio!$L$6:$P$10,2,0)),"-")</f>
        <v/>
      </c>
      <c r="K6" s="46"/>
      <c r="L6" s="47" t="str">
        <f>IF(K6="","", VLOOKUP(K6,Tabelas_de_Apoio!$B$5:$J$10,2,0))</f>
        <v/>
      </c>
      <c r="M6" s="48" t="str">
        <f>IF(K6="","", VLOOKUP(K6,Tabelas_de_Apoio!$B$5:$J$10,4,0))</f>
        <v/>
      </c>
      <c r="N6" s="42"/>
      <c r="O6" s="49" t="str">
        <f>IF(N6="","", VLOOKUP(N6,Tabelas_de_Apoio!$B$14:$J$18,2,0))</f>
        <v/>
      </c>
      <c r="P6" s="50" t="str">
        <f>IF(N6="","", VLOOKUP(N6,Tabelas_de_Apoio!$B$14:$J$18,4,0))</f>
        <v/>
      </c>
      <c r="Q6" s="126" t="str">
        <f t="shared" ref="Q6:Q24" si="0">IF(OR(L6="",O6=""),"",L6*O6)</f>
        <v/>
      </c>
      <c r="R6" s="127" t="str">
        <f>IF(OR(K6="",Q6=""),"",
IF(Q6&lt;=Tabelas_de_Apoio!$G$22,Tabelas_de_Apoio!$B$22,
IF(Q6&lt;=Tabelas_de_Apoio!$G$23,Tabelas_de_Apoio!$B$23,
IF(Q6&lt;=Tabelas_de_Apoio!$G$24,Tabelas_de_Apoio!$B$24,
IF(Q6&lt;=Tabelas_de_Apoio!$G$25,Tabelas_de_Apoio!$B$25,
IF(Q6&lt;=Tabelas_de_Apoio!$G$26,Tabelas_de_Apoio!$B$26,
IF(Q6&gt;Tabelas_de_Apoio!$G$26,Tabelas_de_Apoio!$B$27,)))))))</f>
        <v/>
      </c>
      <c r="S6" s="43"/>
      <c r="T6" s="43"/>
      <c r="U6" s="51"/>
      <c r="V6" s="33"/>
    </row>
    <row r="7" spans="1:22" ht="60" customHeight="1">
      <c r="A7" s="33"/>
      <c r="B7" s="40">
        <v>3</v>
      </c>
      <c r="C7" s="41"/>
      <c r="D7" s="41"/>
      <c r="E7" s="43"/>
      <c r="F7" s="44"/>
      <c r="G7" s="43"/>
      <c r="H7" s="43"/>
      <c r="I7" s="124"/>
      <c r="J7" s="45" t="str">
        <f>IFERROR(
IF(I7="","",
VLOOKUP(I7,Tabelas_de_Apoio!$L$6:$P$10,2,0)),"-")</f>
        <v/>
      </c>
      <c r="K7" s="46"/>
      <c r="L7" s="47" t="str">
        <f>IF(K7="","", VLOOKUP(K7,Tabelas_de_Apoio!$B$5:$J$10,2,0))</f>
        <v/>
      </c>
      <c r="M7" s="48" t="str">
        <f>IF(K7="","", VLOOKUP(K7,Tabelas_de_Apoio!$B$5:$J$10,4,0))</f>
        <v/>
      </c>
      <c r="N7" s="42"/>
      <c r="O7" s="49" t="str">
        <f>IF(N7="","", VLOOKUP(N7,Tabelas_de_Apoio!$B$14:$J$18,2,0))</f>
        <v/>
      </c>
      <c r="P7" s="50" t="str">
        <f>IF(N7="","", VLOOKUP(N7,Tabelas_de_Apoio!$B$14:$J$18,4,0))</f>
        <v/>
      </c>
      <c r="Q7" s="126" t="str">
        <f t="shared" si="0"/>
        <v/>
      </c>
      <c r="R7" s="127" t="str">
        <f>IF(OR(K7="",Q7=""),"",
IF(Q7&lt;=Tabelas_de_Apoio!$G$22,Tabelas_de_Apoio!$B$22,
IF(Q7&lt;=Tabelas_de_Apoio!$G$23,Tabelas_de_Apoio!$B$23,
IF(Q7&lt;=Tabelas_de_Apoio!$G$24,Tabelas_de_Apoio!$B$24,
IF(Q7&lt;=Tabelas_de_Apoio!$G$25,Tabelas_de_Apoio!$B$25,
IF(Q7&lt;=Tabelas_de_Apoio!$G$26,Tabelas_de_Apoio!$B$26,
IF(Q7&gt;Tabelas_de_Apoio!$G$26,Tabelas_de_Apoio!$B$27,)))))))</f>
        <v/>
      </c>
      <c r="S7" s="43"/>
      <c r="T7" s="43"/>
      <c r="U7" s="51"/>
      <c r="V7" s="33"/>
    </row>
    <row r="8" spans="1:22" ht="60" customHeight="1">
      <c r="A8" s="33"/>
      <c r="B8" s="52">
        <v>4</v>
      </c>
      <c r="C8" s="41"/>
      <c r="D8" s="41"/>
      <c r="E8" s="43"/>
      <c r="F8" s="44"/>
      <c r="G8" s="43"/>
      <c r="H8" s="43"/>
      <c r="I8" s="124"/>
      <c r="J8" s="45" t="str">
        <f>IFERROR(
IF(I8="","",
VLOOKUP(I8,Tabelas_de_Apoio!$L$6:$P$10,2,0)),"-")</f>
        <v/>
      </c>
      <c r="K8" s="46"/>
      <c r="L8" s="47" t="str">
        <f>IF(K8="","", VLOOKUP(K8,Tabelas_de_Apoio!$B$5:$J$10,2,0))</f>
        <v/>
      </c>
      <c r="M8" s="48" t="str">
        <f>IF(K8="","", VLOOKUP(K8,Tabelas_de_Apoio!$B$5:$J$10,4,0))</f>
        <v/>
      </c>
      <c r="N8" s="42"/>
      <c r="O8" s="49" t="str">
        <f>IF(N8="","", VLOOKUP(N8,Tabelas_de_Apoio!$B$14:$J$18,2,0))</f>
        <v/>
      </c>
      <c r="P8" s="50" t="str">
        <f>IF(N8="","", VLOOKUP(N8,Tabelas_de_Apoio!$B$14:$J$18,4,0))</f>
        <v/>
      </c>
      <c r="Q8" s="126" t="str">
        <f t="shared" si="0"/>
        <v/>
      </c>
      <c r="R8" s="127" t="str">
        <f>IF(OR(K8="",Q8=""),"",
IF(Q8&lt;=Tabelas_de_Apoio!$G$22,Tabelas_de_Apoio!$B$22,
IF(Q8&lt;=Tabelas_de_Apoio!$G$23,Tabelas_de_Apoio!$B$23,
IF(Q8&lt;=Tabelas_de_Apoio!$G$24,Tabelas_de_Apoio!$B$24,
IF(Q8&lt;=Tabelas_de_Apoio!$G$25,Tabelas_de_Apoio!$B$25,
IF(Q8&lt;=Tabelas_de_Apoio!$G$26,Tabelas_de_Apoio!$B$26,
IF(Q8&gt;Tabelas_de_Apoio!$G$26,Tabelas_de_Apoio!$B$27,)))))))</f>
        <v/>
      </c>
      <c r="S8" s="43"/>
      <c r="T8" s="43"/>
      <c r="U8" s="51"/>
      <c r="V8" s="33"/>
    </row>
    <row r="9" spans="1:22" ht="60" customHeight="1">
      <c r="A9" s="33"/>
      <c r="B9" s="40">
        <v>5</v>
      </c>
      <c r="C9" s="41"/>
      <c r="D9" s="41"/>
      <c r="E9" s="43"/>
      <c r="F9" s="44"/>
      <c r="G9" s="43"/>
      <c r="H9" s="43"/>
      <c r="I9" s="124"/>
      <c r="J9" s="45" t="str">
        <f>IFERROR(
IF(I9="","",
VLOOKUP(I9,Tabelas_de_Apoio!$L$6:$P$10,2,0)),"-")</f>
        <v/>
      </c>
      <c r="K9" s="46"/>
      <c r="L9" s="47" t="str">
        <f>IF(K9="","", VLOOKUP(K9,Tabelas_de_Apoio!$B$5:$J$10,2,0))</f>
        <v/>
      </c>
      <c r="M9" s="48" t="str">
        <f>IF(K9="","", VLOOKUP(K9,Tabelas_de_Apoio!$B$5:$J$10,4,0))</f>
        <v/>
      </c>
      <c r="N9" s="42"/>
      <c r="O9" s="49" t="str">
        <f>IF(N9="","", VLOOKUP(N9,Tabelas_de_Apoio!$B$14:$J$18,2,0))</f>
        <v/>
      </c>
      <c r="P9" s="50" t="str">
        <f>IF(N9="","", VLOOKUP(N9,Tabelas_de_Apoio!$B$14:$J$18,4,0))</f>
        <v/>
      </c>
      <c r="Q9" s="126" t="str">
        <f t="shared" si="0"/>
        <v/>
      </c>
      <c r="R9" s="127" t="str">
        <f>IF(OR(K9="",Q9=""),"",
IF(Q9&lt;=Tabelas_de_Apoio!$G$22,Tabelas_de_Apoio!$B$22,
IF(Q9&lt;=Tabelas_de_Apoio!$G$23,Tabelas_de_Apoio!$B$23,
IF(Q9&lt;=Tabelas_de_Apoio!$G$24,Tabelas_de_Apoio!$B$24,
IF(Q9&lt;=Tabelas_de_Apoio!$G$25,Tabelas_de_Apoio!$B$25,
IF(Q9&lt;=Tabelas_de_Apoio!$G$26,Tabelas_de_Apoio!$B$26,
IF(Q9&gt;Tabelas_de_Apoio!$G$26,Tabelas_de_Apoio!$B$27,)))))))</f>
        <v/>
      </c>
      <c r="S9" s="43"/>
      <c r="T9" s="43"/>
      <c r="U9" s="51"/>
      <c r="V9" s="33"/>
    </row>
    <row r="10" spans="1:22" ht="60" customHeight="1">
      <c r="A10" s="33"/>
      <c r="B10" s="40">
        <v>6</v>
      </c>
      <c r="C10" s="41"/>
      <c r="D10" s="41"/>
      <c r="E10" s="43"/>
      <c r="F10" s="44"/>
      <c r="G10" s="43"/>
      <c r="H10" s="43"/>
      <c r="I10" s="125"/>
      <c r="J10" s="45" t="str">
        <f>IFERROR(
IF(I10="","",
VLOOKUP(I10,Tabelas_de_Apoio!$L$6:$P$10,2,0)),"-")</f>
        <v/>
      </c>
      <c r="K10" s="53"/>
      <c r="L10" s="47" t="str">
        <f>IF(K10="","", VLOOKUP(K10,Tabelas_de_Apoio!$B$5:$J$10,2,0))</f>
        <v/>
      </c>
      <c r="M10" s="48" t="str">
        <f>IF(K10="","", VLOOKUP(K10,Tabelas_de_Apoio!$B$5:$J$10,4,0))</f>
        <v/>
      </c>
      <c r="N10" s="42"/>
      <c r="O10" s="49" t="str">
        <f>IF(N10="","", VLOOKUP(N10,Tabelas_de_Apoio!$B$14:$J$18,2,0))</f>
        <v/>
      </c>
      <c r="P10" s="50" t="str">
        <f>IF(N10="","", VLOOKUP(N10,Tabelas_de_Apoio!$B$14:$J$18,4,0))</f>
        <v/>
      </c>
      <c r="Q10" s="126" t="str">
        <f t="shared" si="0"/>
        <v/>
      </c>
      <c r="R10" s="127" t="str">
        <f>IF(OR(K10="",Q10=""),"",
IF(Q10&lt;=Tabelas_de_Apoio!$G$22,Tabelas_de_Apoio!$B$22,
IF(Q10&lt;=Tabelas_de_Apoio!$G$23,Tabelas_de_Apoio!$B$23,
IF(Q10&lt;=Tabelas_de_Apoio!$G$24,Tabelas_de_Apoio!$B$24,
IF(Q10&lt;=Tabelas_de_Apoio!$G$25,Tabelas_de_Apoio!$B$25,
IF(Q10&lt;=Tabelas_de_Apoio!$G$26,Tabelas_de_Apoio!$B$26,
IF(Q10&gt;Tabelas_de_Apoio!$G$26,Tabelas_de_Apoio!$B$27,)))))))</f>
        <v/>
      </c>
      <c r="S10" s="43"/>
      <c r="T10" s="43"/>
      <c r="U10" s="51"/>
      <c r="V10" s="33"/>
    </row>
    <row r="11" spans="1:22" ht="60" customHeight="1">
      <c r="A11" s="33"/>
      <c r="B11" s="52">
        <v>7</v>
      </c>
      <c r="C11" s="41"/>
      <c r="D11" s="41"/>
      <c r="E11" s="43"/>
      <c r="F11" s="44"/>
      <c r="G11" s="43"/>
      <c r="H11" s="43"/>
      <c r="I11" s="124"/>
      <c r="J11" s="45" t="str">
        <f>IFERROR(
IF(I11="","",
VLOOKUP(I11,Tabelas_de_Apoio!$L$6:$P$10,2,0)),"-")</f>
        <v/>
      </c>
      <c r="K11" s="46"/>
      <c r="L11" s="47" t="str">
        <f>IF(K11="","", VLOOKUP(K11,Tabelas_de_Apoio!$B$5:$J$10,2,0))</f>
        <v/>
      </c>
      <c r="M11" s="48" t="str">
        <f>IF(K11="","", VLOOKUP(K11,Tabelas_de_Apoio!$B$5:$J$10,4,0))</f>
        <v/>
      </c>
      <c r="N11" s="42"/>
      <c r="O11" s="49" t="str">
        <f>IF(N11="","", VLOOKUP(N11,Tabelas_de_Apoio!$B$14:$J$18,2,0))</f>
        <v/>
      </c>
      <c r="P11" s="50" t="str">
        <f>IF(N11="","", VLOOKUP(N11,Tabelas_de_Apoio!$B$14:$J$18,4,0))</f>
        <v/>
      </c>
      <c r="Q11" s="126" t="str">
        <f t="shared" si="0"/>
        <v/>
      </c>
      <c r="R11" s="127" t="str">
        <f>IF(OR(K11="",Q11=""),"",
IF(Q11&lt;=Tabelas_de_Apoio!$G$22,Tabelas_de_Apoio!$B$22,
IF(Q11&lt;=Tabelas_de_Apoio!$G$23,Tabelas_de_Apoio!$B$23,
IF(Q11&lt;=Tabelas_de_Apoio!$G$24,Tabelas_de_Apoio!$B$24,
IF(Q11&lt;=Tabelas_de_Apoio!$G$25,Tabelas_de_Apoio!$B$25,
IF(Q11&lt;=Tabelas_de_Apoio!$G$26,Tabelas_de_Apoio!$B$26,
IF(Q11&gt;Tabelas_de_Apoio!$G$26,Tabelas_de_Apoio!$B$27,)))))))</f>
        <v/>
      </c>
      <c r="S11" s="43"/>
      <c r="T11" s="43"/>
      <c r="U11" s="51"/>
      <c r="V11" s="33"/>
    </row>
    <row r="12" spans="1:22" ht="60" customHeight="1">
      <c r="A12" s="33"/>
      <c r="B12" s="40">
        <v>8</v>
      </c>
      <c r="C12" s="41"/>
      <c r="D12" s="41"/>
      <c r="E12" s="43"/>
      <c r="F12" s="44"/>
      <c r="G12" s="43"/>
      <c r="H12" s="43"/>
      <c r="I12" s="124"/>
      <c r="J12" s="45" t="str">
        <f>IFERROR(
IF(I12="","",
VLOOKUP(I12,Tabelas_de_Apoio!$L$6:$P$10,2,0)),"-")</f>
        <v/>
      </c>
      <c r="K12" s="46"/>
      <c r="L12" s="47" t="str">
        <f>IF(K12="","", VLOOKUP(K12,Tabelas_de_Apoio!$B$5:$J$10,2,0))</f>
        <v/>
      </c>
      <c r="M12" s="48" t="str">
        <f>IF(K12="","", VLOOKUP(K12,Tabelas_de_Apoio!$B$5:$J$10,4,0))</f>
        <v/>
      </c>
      <c r="N12" s="42"/>
      <c r="O12" s="49" t="str">
        <f>IF(N12="","", VLOOKUP(N12,Tabelas_de_Apoio!$B$14:$J$18,2,0))</f>
        <v/>
      </c>
      <c r="P12" s="50" t="str">
        <f>IF(N12="","", VLOOKUP(N12,Tabelas_de_Apoio!$B$14:$J$18,4,0))</f>
        <v/>
      </c>
      <c r="Q12" s="126" t="str">
        <f t="shared" si="0"/>
        <v/>
      </c>
      <c r="R12" s="127" t="str">
        <f>IF(OR(K12="",Q12=""),"",
IF(Q12&lt;=Tabelas_de_Apoio!$G$22,Tabelas_de_Apoio!$B$22,
IF(Q12&lt;=Tabelas_de_Apoio!$G$23,Tabelas_de_Apoio!$B$23,
IF(Q12&lt;=Tabelas_de_Apoio!$G$24,Tabelas_de_Apoio!$B$24,
IF(Q12&lt;=Tabelas_de_Apoio!$G$25,Tabelas_de_Apoio!$B$25,
IF(Q12&lt;=Tabelas_de_Apoio!$G$26,Tabelas_de_Apoio!$B$26,
IF(Q12&gt;Tabelas_de_Apoio!$G$26,Tabelas_de_Apoio!$B$27,)))))))</f>
        <v/>
      </c>
      <c r="S12" s="43"/>
      <c r="T12" s="43"/>
      <c r="U12" s="51"/>
      <c r="V12" s="33"/>
    </row>
    <row r="13" spans="1:22" ht="60" customHeight="1">
      <c r="A13" s="33"/>
      <c r="B13" s="52">
        <v>9</v>
      </c>
      <c r="C13" s="41"/>
      <c r="D13" s="41"/>
      <c r="E13" s="43"/>
      <c r="F13" s="44"/>
      <c r="G13" s="43"/>
      <c r="H13" s="43"/>
      <c r="I13" s="124"/>
      <c r="J13" s="45" t="str">
        <f>IFERROR(
IF(I13="","",
VLOOKUP(I13,Tabelas_de_Apoio!$L$6:$P$10,2,0)),"-")</f>
        <v/>
      </c>
      <c r="K13" s="46"/>
      <c r="L13" s="47" t="str">
        <f>IF(K13="","", VLOOKUP(K13,Tabelas_de_Apoio!$B$5:$J$10,2,0))</f>
        <v/>
      </c>
      <c r="M13" s="48" t="str">
        <f>IF(K13="","", VLOOKUP(K13,Tabelas_de_Apoio!$B$5:$J$10,4,0))</f>
        <v/>
      </c>
      <c r="N13" s="42"/>
      <c r="O13" s="49" t="str">
        <f>IF(N13="","", VLOOKUP(N13,Tabelas_de_Apoio!$B$14:$J$18,2,0))</f>
        <v/>
      </c>
      <c r="P13" s="50" t="str">
        <f>IF(N13="","", VLOOKUP(N13,Tabelas_de_Apoio!$B$14:$J$18,4,0))</f>
        <v/>
      </c>
      <c r="Q13" s="126" t="str">
        <f t="shared" si="0"/>
        <v/>
      </c>
      <c r="R13" s="127" t="str">
        <f>IF(OR(K13="",Q13=""),"",
IF(Q13&lt;=Tabelas_de_Apoio!$G$22,Tabelas_de_Apoio!$B$22,
IF(Q13&lt;=Tabelas_de_Apoio!$G$23,Tabelas_de_Apoio!$B$23,
IF(Q13&lt;=Tabelas_de_Apoio!$G$24,Tabelas_de_Apoio!$B$24,
IF(Q13&lt;=Tabelas_de_Apoio!$G$25,Tabelas_de_Apoio!$B$25,
IF(Q13&lt;=Tabelas_de_Apoio!$G$26,Tabelas_de_Apoio!$B$26,
IF(Q13&gt;Tabelas_de_Apoio!$G$26,Tabelas_de_Apoio!$B$27,)))))))</f>
        <v/>
      </c>
      <c r="S13" s="43"/>
      <c r="T13" s="43"/>
      <c r="U13" s="51"/>
      <c r="V13" s="33"/>
    </row>
    <row r="14" spans="1:22" ht="60" customHeight="1">
      <c r="A14" s="33"/>
      <c r="B14" s="40">
        <v>10</v>
      </c>
      <c r="C14" s="41"/>
      <c r="D14" s="41"/>
      <c r="E14" s="43"/>
      <c r="F14" s="44"/>
      <c r="G14" s="43"/>
      <c r="H14" s="43"/>
      <c r="I14" s="124"/>
      <c r="J14" s="45" t="str">
        <f>IFERROR(
IF(I14="","",
VLOOKUP(I14,Tabelas_de_Apoio!$L$6:$P$10,2,0)),"-")</f>
        <v/>
      </c>
      <c r="K14" s="53"/>
      <c r="L14" s="47" t="str">
        <f>IF(K14="","", VLOOKUP(K14,Tabelas_de_Apoio!$B$5:$J$10,2,0))</f>
        <v/>
      </c>
      <c r="M14" s="48" t="str">
        <f>IF(K14="","", VLOOKUP(K14,Tabelas_de_Apoio!$B$5:$J$10,4,0))</f>
        <v/>
      </c>
      <c r="N14" s="42"/>
      <c r="O14" s="49" t="str">
        <f>IF(N14="","", VLOOKUP(N14,Tabelas_de_Apoio!$B$14:$J$18,2,0))</f>
        <v/>
      </c>
      <c r="P14" s="50" t="str">
        <f>IF(N14="","", VLOOKUP(N14,Tabelas_de_Apoio!$B$14:$J$18,4,0))</f>
        <v/>
      </c>
      <c r="Q14" s="126" t="str">
        <f t="shared" si="0"/>
        <v/>
      </c>
      <c r="R14" s="127" t="str">
        <f>IF(OR(K14="",Q14=""),"",
IF(Q14&lt;=Tabelas_de_Apoio!$G$22,Tabelas_de_Apoio!$B$22,
IF(Q14&lt;=Tabelas_de_Apoio!$G$23,Tabelas_de_Apoio!$B$23,
IF(Q14&lt;=Tabelas_de_Apoio!$G$24,Tabelas_de_Apoio!$B$24,
IF(Q14&lt;=Tabelas_de_Apoio!$G$25,Tabelas_de_Apoio!$B$25,
IF(Q14&lt;=Tabelas_de_Apoio!$G$26,Tabelas_de_Apoio!$B$26,
IF(Q14&gt;Tabelas_de_Apoio!$G$26,Tabelas_de_Apoio!$B$27,)))))))</f>
        <v/>
      </c>
      <c r="S14" s="43"/>
      <c r="T14" s="43"/>
      <c r="U14" s="51"/>
      <c r="V14" s="33"/>
    </row>
    <row r="15" spans="1:22" ht="60" customHeight="1">
      <c r="A15" s="33"/>
      <c r="B15" s="40">
        <v>11</v>
      </c>
      <c r="C15" s="41"/>
      <c r="D15" s="41"/>
      <c r="E15" s="43"/>
      <c r="F15" s="44"/>
      <c r="G15" s="43"/>
      <c r="H15" s="43"/>
      <c r="I15" s="124"/>
      <c r="J15" s="45" t="str">
        <f>IFERROR(
IF(I15="","",
VLOOKUP(I15,Tabelas_de_Apoio!$L$6:$P$10,2,0)),"-")</f>
        <v/>
      </c>
      <c r="K15" s="46"/>
      <c r="L15" s="47" t="str">
        <f>IF(K15="","", VLOOKUP(K15,Tabelas_de_Apoio!$B$5:$J$10,2,0))</f>
        <v/>
      </c>
      <c r="M15" s="48" t="str">
        <f>IF(K15="","", VLOOKUP(K15,Tabelas_de_Apoio!$B$5:$J$10,4,0))</f>
        <v/>
      </c>
      <c r="N15" s="42"/>
      <c r="O15" s="49" t="str">
        <f>IF(N15="","", VLOOKUP(N15,Tabelas_de_Apoio!$B$14:$J$18,2,0))</f>
        <v/>
      </c>
      <c r="P15" s="50" t="str">
        <f>IF(N15="","", VLOOKUP(N15,Tabelas_de_Apoio!$B$14:$J$18,4,0))</f>
        <v/>
      </c>
      <c r="Q15" s="126" t="str">
        <f t="shared" si="0"/>
        <v/>
      </c>
      <c r="R15" s="127" t="str">
        <f>IF(OR(K15="",Q15=""),"",
IF(Q15&lt;=Tabelas_de_Apoio!$G$22,Tabelas_de_Apoio!$B$22,
IF(Q15&lt;=Tabelas_de_Apoio!$G$23,Tabelas_de_Apoio!$B$23,
IF(Q15&lt;=Tabelas_de_Apoio!$G$24,Tabelas_de_Apoio!$B$24,
IF(Q15&lt;=Tabelas_de_Apoio!$G$25,Tabelas_de_Apoio!$B$25,
IF(Q15&lt;=Tabelas_de_Apoio!$G$26,Tabelas_de_Apoio!$B$26,
IF(Q15&gt;Tabelas_de_Apoio!$G$26,Tabelas_de_Apoio!$B$27,)))))))</f>
        <v/>
      </c>
      <c r="S15" s="43"/>
      <c r="T15" s="43"/>
      <c r="U15" s="51"/>
      <c r="V15" s="33"/>
    </row>
    <row r="16" spans="1:22" ht="60" customHeight="1">
      <c r="A16" s="33"/>
      <c r="B16" s="52">
        <v>12</v>
      </c>
      <c r="C16" s="41"/>
      <c r="D16" s="41"/>
      <c r="E16" s="43"/>
      <c r="F16" s="44"/>
      <c r="G16" s="43"/>
      <c r="H16" s="43"/>
      <c r="I16" s="124"/>
      <c r="J16" s="45" t="str">
        <f>IFERROR(
IF(I16="","",
VLOOKUP(I16,Tabelas_de_Apoio!$L$6:$P$10,2,0)),"-")</f>
        <v/>
      </c>
      <c r="K16" s="46"/>
      <c r="L16" s="47" t="str">
        <f>IF(K16="","", VLOOKUP(K16,Tabelas_de_Apoio!$B$5:$J$10,2,0))</f>
        <v/>
      </c>
      <c r="M16" s="48" t="str">
        <f>IF(K16="","", VLOOKUP(K16,Tabelas_de_Apoio!$B$5:$J$10,4,0))</f>
        <v/>
      </c>
      <c r="N16" s="42"/>
      <c r="O16" s="49" t="str">
        <f>IF(N16="","", VLOOKUP(N16,Tabelas_de_Apoio!$B$14:$J$18,2,0))</f>
        <v/>
      </c>
      <c r="P16" s="50" t="str">
        <f>IF(N16="","", VLOOKUP(N16,Tabelas_de_Apoio!$B$14:$J$18,4,0))</f>
        <v/>
      </c>
      <c r="Q16" s="126" t="str">
        <f t="shared" si="0"/>
        <v/>
      </c>
      <c r="R16" s="127" t="str">
        <f>IF(OR(K16="",Q16=""),"",
IF(Q16&lt;=Tabelas_de_Apoio!$G$22,Tabelas_de_Apoio!$B$22,
IF(Q16&lt;=Tabelas_de_Apoio!$G$23,Tabelas_de_Apoio!$B$23,
IF(Q16&lt;=Tabelas_de_Apoio!$G$24,Tabelas_de_Apoio!$B$24,
IF(Q16&lt;=Tabelas_de_Apoio!$G$25,Tabelas_de_Apoio!$B$25,
IF(Q16&lt;=Tabelas_de_Apoio!$G$26,Tabelas_de_Apoio!$B$26,
IF(Q16&gt;Tabelas_de_Apoio!$G$26,Tabelas_de_Apoio!$B$27,)))))))</f>
        <v/>
      </c>
      <c r="S16" s="43"/>
      <c r="T16" s="43"/>
      <c r="U16" s="51"/>
      <c r="V16" s="33"/>
    </row>
    <row r="17" spans="1:22" ht="60" customHeight="1">
      <c r="A17" s="33"/>
      <c r="B17" s="40">
        <v>13</v>
      </c>
      <c r="C17" s="41"/>
      <c r="D17" s="41"/>
      <c r="E17" s="43"/>
      <c r="F17" s="44"/>
      <c r="G17" s="43"/>
      <c r="H17" s="43"/>
      <c r="I17" s="124"/>
      <c r="J17" s="45" t="str">
        <f>IFERROR(
IF(I17="","",
VLOOKUP(I17,Tabelas_de_Apoio!$L$6:$P$10,2,0)),"-")</f>
        <v/>
      </c>
      <c r="K17" s="46"/>
      <c r="L17" s="47" t="str">
        <f>IF(K17="","", VLOOKUP(K17,Tabelas_de_Apoio!$B$5:$J$10,2,0))</f>
        <v/>
      </c>
      <c r="M17" s="48" t="str">
        <f>IF(K17="","", VLOOKUP(K17,Tabelas_de_Apoio!$B$5:$J$10,4,0))</f>
        <v/>
      </c>
      <c r="N17" s="42"/>
      <c r="O17" s="49" t="str">
        <f>IF(N17="","", VLOOKUP(N17,Tabelas_de_Apoio!$B$14:$J$18,2,0))</f>
        <v/>
      </c>
      <c r="P17" s="50" t="str">
        <f>IF(N17="","", VLOOKUP(N17,Tabelas_de_Apoio!$B$14:$J$18,4,0))</f>
        <v/>
      </c>
      <c r="Q17" s="126" t="str">
        <f t="shared" si="0"/>
        <v/>
      </c>
      <c r="R17" s="127" t="str">
        <f>IF(OR(K17="",Q17=""),"",
IF(Q17&lt;=Tabelas_de_Apoio!$G$22,Tabelas_de_Apoio!$B$22,
IF(Q17&lt;=Tabelas_de_Apoio!$G$23,Tabelas_de_Apoio!$B$23,
IF(Q17&lt;=Tabelas_de_Apoio!$G$24,Tabelas_de_Apoio!$B$24,
IF(Q17&lt;=Tabelas_de_Apoio!$G$25,Tabelas_de_Apoio!$B$25,
IF(Q17&lt;=Tabelas_de_Apoio!$G$26,Tabelas_de_Apoio!$B$26,
IF(Q17&gt;Tabelas_de_Apoio!$G$26,Tabelas_de_Apoio!$B$27,)))))))</f>
        <v/>
      </c>
      <c r="S17" s="43"/>
      <c r="T17" s="43"/>
      <c r="U17" s="51"/>
      <c r="V17" s="33"/>
    </row>
    <row r="18" spans="1:22" ht="60" customHeight="1">
      <c r="A18" s="33"/>
      <c r="B18" s="52">
        <v>14</v>
      </c>
      <c r="C18" s="41"/>
      <c r="D18" s="41"/>
      <c r="E18" s="43"/>
      <c r="F18" s="44"/>
      <c r="G18" s="43"/>
      <c r="H18" s="43"/>
      <c r="I18" s="124"/>
      <c r="J18" s="45" t="str">
        <f>IFERROR(
IF(I18="","",
VLOOKUP(I18,Tabelas_de_Apoio!$L$6:$P$10,2,0)),"-")</f>
        <v/>
      </c>
      <c r="K18" s="46"/>
      <c r="L18" s="47" t="str">
        <f>IF(K18="","", VLOOKUP(K18,Tabelas_de_Apoio!$B$5:$J$10,2,0))</f>
        <v/>
      </c>
      <c r="M18" s="48" t="str">
        <f>IF(K18="","", VLOOKUP(K18,Tabelas_de_Apoio!$B$5:$J$10,4,0))</f>
        <v/>
      </c>
      <c r="N18" s="42"/>
      <c r="O18" s="49" t="str">
        <f>IF(N18="","", VLOOKUP(N18,Tabelas_de_Apoio!$B$14:$J$18,2,0))</f>
        <v/>
      </c>
      <c r="P18" s="50" t="str">
        <f>IF(N18="","", VLOOKUP(N18,Tabelas_de_Apoio!$B$14:$J$18,4,0))</f>
        <v/>
      </c>
      <c r="Q18" s="126" t="str">
        <f t="shared" si="0"/>
        <v/>
      </c>
      <c r="R18" s="127" t="str">
        <f>IF(OR(K18="",Q18=""),"",
IF(Q18&lt;=Tabelas_de_Apoio!$G$22,Tabelas_de_Apoio!$B$22,
IF(Q18&lt;=Tabelas_de_Apoio!$G$23,Tabelas_de_Apoio!$B$23,
IF(Q18&lt;=Tabelas_de_Apoio!$G$24,Tabelas_de_Apoio!$B$24,
IF(Q18&lt;=Tabelas_de_Apoio!$G$25,Tabelas_de_Apoio!$B$25,
IF(Q18&lt;=Tabelas_de_Apoio!$G$26,Tabelas_de_Apoio!$B$26,
IF(Q18&gt;Tabelas_de_Apoio!$G$26,Tabelas_de_Apoio!$B$27,)))))))</f>
        <v/>
      </c>
      <c r="S18" s="43"/>
      <c r="T18" s="43"/>
      <c r="U18" s="51"/>
      <c r="V18" s="33"/>
    </row>
    <row r="19" spans="1:22" ht="60" customHeight="1">
      <c r="A19" s="33"/>
      <c r="B19" s="40">
        <v>15</v>
      </c>
      <c r="C19" s="41"/>
      <c r="D19" s="41"/>
      <c r="E19" s="43"/>
      <c r="F19" s="44"/>
      <c r="G19" s="43"/>
      <c r="H19" s="43"/>
      <c r="I19" s="124"/>
      <c r="J19" s="45" t="str">
        <f>IFERROR(
IF(I19="","",
VLOOKUP(I19,Tabelas_de_Apoio!$L$6:$P$10,2,0)),"-")</f>
        <v/>
      </c>
      <c r="K19" s="46"/>
      <c r="L19" s="47" t="str">
        <f>IF(K19="","", VLOOKUP(K19,Tabelas_de_Apoio!$B$5:$J$10,2,0))</f>
        <v/>
      </c>
      <c r="M19" s="48" t="str">
        <f>IF(K19="","", VLOOKUP(K19,Tabelas_de_Apoio!$B$5:$J$10,4,0))</f>
        <v/>
      </c>
      <c r="N19" s="42"/>
      <c r="O19" s="49" t="str">
        <f>IF(N19="","", VLOOKUP(N19,Tabelas_de_Apoio!$B$14:$J$18,2,0))</f>
        <v/>
      </c>
      <c r="P19" s="50" t="str">
        <f>IF(N19="","", VLOOKUP(N19,Tabelas_de_Apoio!$B$14:$J$18,4,0))</f>
        <v/>
      </c>
      <c r="Q19" s="126" t="str">
        <f t="shared" si="0"/>
        <v/>
      </c>
      <c r="R19" s="127" t="str">
        <f>IF(OR(K19="",Q19=""),"",
IF(Q19&lt;=Tabelas_de_Apoio!$G$22,Tabelas_de_Apoio!$B$22,
IF(Q19&lt;=Tabelas_de_Apoio!$G$23,Tabelas_de_Apoio!$B$23,
IF(Q19&lt;=Tabelas_de_Apoio!$G$24,Tabelas_de_Apoio!$B$24,
IF(Q19&lt;=Tabelas_de_Apoio!$G$25,Tabelas_de_Apoio!$B$25,
IF(Q19&lt;=Tabelas_de_Apoio!$G$26,Tabelas_de_Apoio!$B$26,
IF(Q19&gt;Tabelas_de_Apoio!$G$26,Tabelas_de_Apoio!$B$27,)))))))</f>
        <v/>
      </c>
      <c r="S19" s="43"/>
      <c r="T19" s="43"/>
      <c r="U19" s="51"/>
      <c r="V19" s="33"/>
    </row>
    <row r="20" spans="1:22" ht="60" customHeight="1">
      <c r="A20" s="33"/>
      <c r="B20" s="40">
        <v>16</v>
      </c>
      <c r="C20" s="41"/>
      <c r="D20" s="41"/>
      <c r="E20" s="43"/>
      <c r="F20" s="44"/>
      <c r="G20" s="43"/>
      <c r="H20" s="43"/>
      <c r="I20" s="124"/>
      <c r="J20" s="45" t="str">
        <f>IFERROR(
IF(I20="","",
VLOOKUP(I20,Tabelas_de_Apoio!$L$6:$P$10,2,0)),"-")</f>
        <v/>
      </c>
      <c r="K20" s="46"/>
      <c r="L20" s="47" t="str">
        <f>IF(K20="","", VLOOKUP(K20,Tabelas_de_Apoio!$B$5:$J$10,2,0))</f>
        <v/>
      </c>
      <c r="M20" s="48" t="str">
        <f>IF(K20="","", VLOOKUP(K20,Tabelas_de_Apoio!$B$5:$J$10,4,0))</f>
        <v/>
      </c>
      <c r="N20" s="42"/>
      <c r="O20" s="49" t="str">
        <f>IF(N20="","", VLOOKUP(N20,Tabelas_de_Apoio!$B$14:$J$18,2,0))</f>
        <v/>
      </c>
      <c r="P20" s="50" t="str">
        <f>IF(N20="","", VLOOKUP(N20,Tabelas_de_Apoio!$B$14:$J$18,4,0))</f>
        <v/>
      </c>
      <c r="Q20" s="126" t="str">
        <f t="shared" si="0"/>
        <v/>
      </c>
      <c r="R20" s="127" t="str">
        <f>IF(OR(K20="",Q20=""),"",
IF(Q20&lt;=Tabelas_de_Apoio!$G$22,Tabelas_de_Apoio!$B$22,
IF(Q20&lt;=Tabelas_de_Apoio!$G$23,Tabelas_de_Apoio!$B$23,
IF(Q20&lt;=Tabelas_de_Apoio!$G$24,Tabelas_de_Apoio!$B$24,
IF(Q20&lt;=Tabelas_de_Apoio!$G$25,Tabelas_de_Apoio!$B$25,
IF(Q20&lt;=Tabelas_de_Apoio!$G$26,Tabelas_de_Apoio!$B$26,
IF(Q20&gt;Tabelas_de_Apoio!$G$26,Tabelas_de_Apoio!$B$27,)))))))</f>
        <v/>
      </c>
      <c r="S20" s="43"/>
      <c r="T20" s="43"/>
      <c r="U20" s="51"/>
      <c r="V20" s="33"/>
    </row>
    <row r="21" spans="1:22" ht="60" customHeight="1">
      <c r="A21" s="33"/>
      <c r="B21" s="52">
        <v>17</v>
      </c>
      <c r="C21" s="41"/>
      <c r="D21" s="41"/>
      <c r="E21" s="43"/>
      <c r="F21" s="44"/>
      <c r="G21" s="43"/>
      <c r="H21" s="43"/>
      <c r="I21" s="124"/>
      <c r="J21" s="45" t="str">
        <f>IFERROR(
IF(I21="","",
VLOOKUP(I21,Tabelas_de_Apoio!$L$6:$P$10,2,0)),"-")</f>
        <v/>
      </c>
      <c r="K21" s="46"/>
      <c r="L21" s="47" t="str">
        <f>IF(K21="","", VLOOKUP(K21,Tabelas_de_Apoio!$B$5:$J$10,2,0))</f>
        <v/>
      </c>
      <c r="M21" s="48" t="str">
        <f>IF(K21="","", VLOOKUP(K21,Tabelas_de_Apoio!$B$5:$J$10,4,0))</f>
        <v/>
      </c>
      <c r="N21" s="42"/>
      <c r="O21" s="49" t="str">
        <f>IF(N21="","", VLOOKUP(N21,Tabelas_de_Apoio!$B$14:$J$18,2,0))</f>
        <v/>
      </c>
      <c r="P21" s="50" t="str">
        <f>IF(N21="","", VLOOKUP(N21,Tabelas_de_Apoio!$B$14:$J$18,4,0))</f>
        <v/>
      </c>
      <c r="Q21" s="126" t="str">
        <f t="shared" si="0"/>
        <v/>
      </c>
      <c r="R21" s="127" t="str">
        <f>IF(OR(K21="",Q21=""),"",
IF(Q21&lt;=Tabelas_de_Apoio!$G$22,Tabelas_de_Apoio!$B$22,
IF(Q21&lt;=Tabelas_de_Apoio!$G$23,Tabelas_de_Apoio!$B$23,
IF(Q21&lt;=Tabelas_de_Apoio!$G$24,Tabelas_de_Apoio!$B$24,
IF(Q21&lt;=Tabelas_de_Apoio!$G$25,Tabelas_de_Apoio!$B$25,
IF(Q21&lt;=Tabelas_de_Apoio!$G$26,Tabelas_de_Apoio!$B$26,
IF(Q21&gt;Tabelas_de_Apoio!$G$26,Tabelas_de_Apoio!$B$27,)))))))</f>
        <v/>
      </c>
      <c r="S21" s="43"/>
      <c r="T21" s="43"/>
      <c r="U21" s="51"/>
      <c r="V21" s="33"/>
    </row>
    <row r="22" spans="1:22" ht="60" customHeight="1">
      <c r="A22" s="33"/>
      <c r="B22" s="40">
        <v>18</v>
      </c>
      <c r="C22" s="41"/>
      <c r="D22" s="41"/>
      <c r="E22" s="43"/>
      <c r="F22" s="44"/>
      <c r="G22" s="43"/>
      <c r="H22" s="43"/>
      <c r="I22" s="124"/>
      <c r="J22" s="45" t="str">
        <f>IFERROR(
IF(I22="","",
VLOOKUP(I22,Tabelas_de_Apoio!$L$6:$P$10,2,0)),"-")</f>
        <v/>
      </c>
      <c r="K22" s="46"/>
      <c r="L22" s="47" t="str">
        <f>IF(K22="","", VLOOKUP(K22,Tabelas_de_Apoio!$B$5:$J$10,2,0))</f>
        <v/>
      </c>
      <c r="M22" s="48" t="str">
        <f>IF(K22="","", VLOOKUP(K22,Tabelas_de_Apoio!$B$5:$J$10,4,0))</f>
        <v/>
      </c>
      <c r="N22" s="42"/>
      <c r="O22" s="49" t="str">
        <f>IF(N22="","", VLOOKUP(N22,Tabelas_de_Apoio!$B$14:$J$18,2,0))</f>
        <v/>
      </c>
      <c r="P22" s="50" t="str">
        <f>IF(N22="","", VLOOKUP(N22,Tabelas_de_Apoio!$B$14:$J$18,4,0))</f>
        <v/>
      </c>
      <c r="Q22" s="126" t="str">
        <f t="shared" si="0"/>
        <v/>
      </c>
      <c r="R22" s="127" t="str">
        <f>IF(OR(K22="",Q22=""),"",
IF(Q22&lt;=Tabelas_de_Apoio!$G$22,Tabelas_de_Apoio!$B$22,
IF(Q22&lt;=Tabelas_de_Apoio!$G$23,Tabelas_de_Apoio!$B$23,
IF(Q22&lt;=Tabelas_de_Apoio!$G$24,Tabelas_de_Apoio!$B$24,
IF(Q22&lt;=Tabelas_de_Apoio!$G$25,Tabelas_de_Apoio!$B$25,
IF(Q22&lt;=Tabelas_de_Apoio!$G$26,Tabelas_de_Apoio!$B$26,
IF(Q22&gt;Tabelas_de_Apoio!$G$26,Tabelas_de_Apoio!$B$27,)))))))</f>
        <v/>
      </c>
      <c r="S22" s="43"/>
      <c r="T22" s="43"/>
      <c r="U22" s="51"/>
      <c r="V22" s="33"/>
    </row>
    <row r="23" spans="1:22" ht="60" customHeight="1">
      <c r="A23" s="33"/>
      <c r="B23" s="52">
        <v>19</v>
      </c>
      <c r="C23" s="41"/>
      <c r="D23" s="41"/>
      <c r="E23" s="43"/>
      <c r="F23" s="44"/>
      <c r="G23" s="43"/>
      <c r="H23" s="43"/>
      <c r="I23" s="124"/>
      <c r="J23" s="45" t="str">
        <f>IFERROR(
IF(I23="","",
VLOOKUP(I23,Tabelas_de_Apoio!$L$6:$P$10,2,0)),"-")</f>
        <v/>
      </c>
      <c r="K23" s="46"/>
      <c r="L23" s="47" t="str">
        <f>IF(K23="","", VLOOKUP(K23,Tabelas_de_Apoio!$B$5:$J$10,2,0))</f>
        <v/>
      </c>
      <c r="M23" s="48" t="str">
        <f>IF(K23="","", VLOOKUP(K23,Tabelas_de_Apoio!$B$5:$J$10,4,0))</f>
        <v/>
      </c>
      <c r="N23" s="42"/>
      <c r="O23" s="49" t="str">
        <f>IF(N23="","", VLOOKUP(N23,Tabelas_de_Apoio!$B$14:$J$18,2,0))</f>
        <v/>
      </c>
      <c r="P23" s="50" t="str">
        <f>IF(N23="","", VLOOKUP(N23,Tabelas_de_Apoio!$B$14:$J$18,4,0))</f>
        <v/>
      </c>
      <c r="Q23" s="126" t="str">
        <f t="shared" si="0"/>
        <v/>
      </c>
      <c r="R23" s="127" t="str">
        <f>IF(OR(K23="",Q23=""),"",
IF(Q23&lt;=Tabelas_de_Apoio!$G$22,Tabelas_de_Apoio!$B$22,
IF(Q23&lt;=Tabelas_de_Apoio!$G$23,Tabelas_de_Apoio!$B$23,
IF(Q23&lt;=Tabelas_de_Apoio!$G$24,Tabelas_de_Apoio!$B$24,
IF(Q23&lt;=Tabelas_de_Apoio!$G$25,Tabelas_de_Apoio!$B$25,
IF(Q23&lt;=Tabelas_de_Apoio!$G$26,Tabelas_de_Apoio!$B$26,
IF(Q23&gt;Tabelas_de_Apoio!$G$26,Tabelas_de_Apoio!$B$27,)))))))</f>
        <v/>
      </c>
      <c r="S23" s="43"/>
      <c r="T23" s="43"/>
      <c r="U23" s="51"/>
      <c r="V23" s="33"/>
    </row>
    <row r="24" spans="1:22" ht="60" customHeight="1">
      <c r="A24" s="33"/>
      <c r="B24" s="40">
        <v>20</v>
      </c>
      <c r="C24" s="41"/>
      <c r="D24" s="41"/>
      <c r="E24" s="43"/>
      <c r="F24" s="44"/>
      <c r="G24" s="43"/>
      <c r="H24" s="43"/>
      <c r="I24" s="124"/>
      <c r="J24" s="45" t="str">
        <f>IFERROR(
IF(I24="","",
VLOOKUP(I24,Tabelas_de_Apoio!$L$6:$P$10,2,0)),"-")</f>
        <v/>
      </c>
      <c r="K24" s="46"/>
      <c r="L24" s="47" t="str">
        <f>IF(K24="","", VLOOKUP(K24,Tabelas_de_Apoio!$B$5:$J$10,2,0))</f>
        <v/>
      </c>
      <c r="M24" s="48" t="str">
        <f>IF(K24="","", VLOOKUP(K24,Tabelas_de_Apoio!$B$5:$J$10,4,0))</f>
        <v/>
      </c>
      <c r="N24" s="42"/>
      <c r="O24" s="49" t="str">
        <f>IF(N24="","", VLOOKUP(N24,Tabelas_de_Apoio!$B$14:$J$18,2,0))</f>
        <v/>
      </c>
      <c r="P24" s="50" t="str">
        <f>IF(N24="","", VLOOKUP(N24,Tabelas_de_Apoio!$B$14:$J$18,4,0))</f>
        <v/>
      </c>
      <c r="Q24" s="126" t="str">
        <f t="shared" si="0"/>
        <v/>
      </c>
      <c r="R24" s="127" t="str">
        <f>IF(OR(K24="",Q24=""),"",
IF(Q24&lt;=Tabelas_de_Apoio!$G$22,Tabelas_de_Apoio!$B$22,
IF(Q24&lt;=Tabelas_de_Apoio!$G$23,Tabelas_de_Apoio!$B$23,
IF(Q24&lt;=Tabelas_de_Apoio!$G$24,Tabelas_de_Apoio!$B$24,
IF(Q24&lt;=Tabelas_de_Apoio!$G$25,Tabelas_de_Apoio!$B$25,
IF(Q24&lt;=Tabelas_de_Apoio!$G$26,Tabelas_de_Apoio!$B$26,
IF(Q24&gt;Tabelas_de_Apoio!$G$26,Tabelas_de_Apoio!$B$27,)))))))</f>
        <v/>
      </c>
      <c r="S24" s="43"/>
      <c r="T24" s="43"/>
      <c r="U24" s="51"/>
      <c r="V24" s="33"/>
    </row>
  </sheetData>
  <mergeCells count="11">
    <mergeCell ref="B2:B4"/>
    <mergeCell ref="C2:D3"/>
    <mergeCell ref="E2:G3"/>
    <mergeCell ref="H2:J2"/>
    <mergeCell ref="K2:R2"/>
    <mergeCell ref="S2:U3"/>
    <mergeCell ref="H3:H4"/>
    <mergeCell ref="I3:J3"/>
    <mergeCell ref="K3:M3"/>
    <mergeCell ref="N3:P3"/>
    <mergeCell ref="Q3:R4"/>
  </mergeCells>
  <conditionalFormatting sqref="R5:R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max"/>
        <color theme="4" tint="0.79998168889431442"/>
        <color theme="4" tint="-0.499984740745262"/>
      </colorScale>
    </cfRule>
    <cfRule type="cellIs" dxfId="20" priority="14" operator="equal">
      <formula>"RB"</formula>
    </cfRule>
    <cfRule type="cellIs" dxfId="19" priority="13" operator="equal">
      <formula>"RMB"</formula>
    </cfRule>
    <cfRule type="cellIs" dxfId="18" priority="12" operator="equal">
      <formula>"RB - RISCO BAIXO"</formula>
    </cfRule>
    <cfRule type="cellIs" dxfId="17" priority="11" operator="equal">
      <formula>"RB - RISCO BAIXO"</formula>
    </cfRule>
    <cfRule type="cellIs" dxfId="16" priority="10" operator="equal">
      <formula>"RMB - RISCO MUITO BAIXO"</formula>
    </cfRule>
    <cfRule type="cellIs" dxfId="15" priority="9" operator="equal">
      <formula>"RM - RISCO MÉDIO"</formula>
    </cfRule>
    <cfRule type="cellIs" dxfId="14" priority="8" operator="equal">
      <formula>"RA - RISCO ALTO"</formula>
    </cfRule>
    <cfRule type="cellIs" dxfId="13" priority="7" operator="equal">
      <formula>"RMA - RISCO MUITO ALTO"</formula>
    </cfRule>
    <cfRule type="cellIs" dxfId="12" priority="6" operator="equal">
      <formula>"RC - RISCO CRÍTICO"</formula>
    </cfRule>
    <cfRule type="cellIs" dxfId="11" priority="5" operator="equal">
      <formula>"RC - RISCO CRÍTICO"</formula>
    </cfRule>
    <cfRule type="cellIs" dxfId="10" priority="4" operator="equal">
      <formula>"RC - RISCO CRITICO"</formula>
    </cfRule>
    <cfRule type="cellIs" dxfId="9" priority="3" operator="equal">
      <formula>"RA - Risco Alto"</formula>
    </cfRule>
    <cfRule type="cellIs" dxfId="8" priority="2" operator="equal">
      <formula>"RC - RISCO CRITICO"</formula>
    </cfRule>
    <cfRule type="cellIs" dxfId="7" priority="1" operator="equal">
      <formula>"RC - RISCO CRÍTICO"</formula>
    </cfRule>
  </conditionalFormatting>
  <conditionalFormatting sqref="I5:I2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" priority="20" operator="equal">
      <formula>"INEXISTENTE"</formula>
    </cfRule>
    <cfRule type="cellIs" dxfId="5" priority="19" operator="equal">
      <formula>"FRACO"</formula>
    </cfRule>
    <cfRule type="cellIs" dxfId="4" priority="18" operator="equal">
      <formula>"MÉDIO"</formula>
    </cfRule>
    <cfRule type="cellIs" dxfId="3" priority="17" operator="equal">
      <formula>"SATISFATÓRIO"</formula>
    </cfRule>
    <cfRule type="cellIs" dxfId="2" priority="16" operator="equal">
      <formula>"FORTE"</formula>
    </cfRule>
    <cfRule type="cellIs" dxfId="1" priority="15" operator="equal">
      <formula>"MEDIANO"</formula>
    </cfRule>
  </conditionalFormatting>
  <dataValidations count="2">
    <dataValidation type="list" allowBlank="1" showErrorMessage="1" sqref="K5:K24">
      <formula1>"MUITO BAIXA,BAIXA,MÉDIA,ALTA,MUITO ALTA"</formula1>
    </dataValidation>
    <dataValidation type="list" allowBlank="1" showErrorMessage="1" sqref="N5:N24">
      <formula1>"MUITO BAIXO,BAIXO,MÉDIO,ALTO,MUITO ALTO"</formula1>
    </dataValidation>
  </dataValidations>
  <pageMargins left="0.74805555555555614" right="0.74805555555555614" top="1.3776388888888891" bottom="1.3776388888888891" header="0.98388888888888903" footer="0.98388888888888903"/>
  <pageSetup paperSize="9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Tabela_de_Apoio!$L$6:$L$10</xm:f>
          </x14:formula1>
          <xm:sqref>I5:I24</xm:sqref>
        </x14:dataValidation>
        <x14:dataValidation type="list" allowBlank="1" showInputMessage="1" showErrorMessage="1">
          <x14:formula1>
            <xm:f>Ficha_ContextoEscopo!$C$33:$C$35</xm:f>
          </x14:formula1>
          <xm:sqref>C5:C24</xm:sqref>
        </x14:dataValidation>
        <x14:dataValidation type="list" allowBlank="1" showInputMessage="1" showErrorMessage="1">
          <x14:formula1>
            <xm:f>Ficha_ContextoEscopo!$E$33:$E$53</xm:f>
          </x14:formula1>
          <xm:sqref>D5:D24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tabSelected="1" workbookViewId="0">
      <selection activeCell="A5" sqref="A5"/>
    </sheetView>
  </sheetViews>
  <sheetFormatPr defaultRowHeight="15" customHeight="1" outlineLevelRow="1"/>
  <cols>
    <col min="1" max="1" width="2.8984375" style="54" customWidth="1"/>
    <col min="2" max="2" width="4.69921875" style="54" customWidth="1"/>
    <col min="3" max="3" width="29" style="54" customWidth="1"/>
    <col min="4" max="4" width="35" style="54" customWidth="1"/>
    <col min="5" max="5" width="30.59765625" style="54" customWidth="1"/>
    <col min="6" max="6" width="22.5" style="54" customWidth="1"/>
    <col min="7" max="7" width="30.59765625" style="54" customWidth="1"/>
    <col min="8" max="8" width="17.59765625" style="54" customWidth="1"/>
    <col min="9" max="10" width="30.59765625" style="54" customWidth="1"/>
    <col min="11" max="11" width="26.796875" style="54" customWidth="1"/>
    <col min="12" max="12" width="2.8984375" style="54" customWidth="1"/>
    <col min="13" max="1024" width="10.296875" style="54" customWidth="1"/>
    <col min="1025" max="1025" width="8.796875" style="54" customWidth="1"/>
    <col min="1026" max="16384" width="8.796875" style="54"/>
  </cols>
  <sheetData>
    <row r="1" spans="1:12" ht="22.5" customHeight="1">
      <c r="A1" s="5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0.75" customHeight="1">
      <c r="A2" s="56"/>
      <c r="B2" s="154" t="s">
        <v>58</v>
      </c>
      <c r="C2" s="154"/>
      <c r="D2" s="154"/>
      <c r="E2" s="154"/>
      <c r="F2" s="154"/>
      <c r="G2" s="154"/>
      <c r="H2" s="154"/>
      <c r="I2" s="154"/>
      <c r="J2" s="154"/>
      <c r="K2" s="154"/>
      <c r="L2" s="57"/>
    </row>
    <row r="3" spans="1:12" ht="26.25" customHeight="1" outlineLevel="1">
      <c r="A3" s="56"/>
      <c r="B3" s="155" t="s">
        <v>22</v>
      </c>
      <c r="C3" s="156" t="s">
        <v>23</v>
      </c>
      <c r="D3" s="156"/>
      <c r="E3" s="157" t="s">
        <v>59</v>
      </c>
      <c r="F3" s="157"/>
      <c r="G3" s="157"/>
      <c r="H3" s="158" t="s">
        <v>32</v>
      </c>
      <c r="I3" s="156" t="s">
        <v>27</v>
      </c>
      <c r="J3" s="156"/>
      <c r="K3" s="158" t="s">
        <v>41</v>
      </c>
      <c r="L3" s="33"/>
    </row>
    <row r="4" spans="1:12" ht="30.75" customHeight="1">
      <c r="A4" s="58"/>
      <c r="B4" s="210"/>
      <c r="C4" s="211" t="s">
        <v>15</v>
      </c>
      <c r="D4" s="211" t="s">
        <v>16</v>
      </c>
      <c r="E4" s="211" t="s">
        <v>33</v>
      </c>
      <c r="F4" s="211" t="s">
        <v>34</v>
      </c>
      <c r="G4" s="211" t="s">
        <v>35</v>
      </c>
      <c r="H4" s="212"/>
      <c r="I4" s="211" t="s">
        <v>39</v>
      </c>
      <c r="J4" s="211" t="s">
        <v>40</v>
      </c>
      <c r="K4" s="212"/>
      <c r="L4" s="33"/>
    </row>
    <row r="5" spans="1:12" ht="60" customHeight="1">
      <c r="A5" s="59"/>
      <c r="B5" s="207">
        <v>1</v>
      </c>
      <c r="C5" s="208">
        <f>Gerenciamento_dos_Riscos!C5</f>
        <v>0</v>
      </c>
      <c r="D5" s="208">
        <f>Gerenciamento_dos_Riscos!D5</f>
        <v>0</v>
      </c>
      <c r="E5" s="208">
        <f>Gerenciamento_dos_Riscos!E5</f>
        <v>0</v>
      </c>
      <c r="F5" s="208">
        <f>Gerenciamento_dos_Riscos!F5</f>
        <v>0</v>
      </c>
      <c r="G5" s="208">
        <f>Gerenciamento_dos_Riscos!G5</f>
        <v>0</v>
      </c>
      <c r="H5" s="208" t="str">
        <f>Gerenciamento_dos_Riscos!R5</f>
        <v/>
      </c>
      <c r="I5" s="208">
        <f>Gerenciamento_dos_Riscos!S5</f>
        <v>0</v>
      </c>
      <c r="J5" s="208">
        <f>Gerenciamento_dos_Riscos!T5</f>
        <v>0</v>
      </c>
      <c r="K5" s="209">
        <f>Gerenciamento_dos_Riscos!U5</f>
        <v>0</v>
      </c>
      <c r="L5" s="33"/>
    </row>
    <row r="6" spans="1:12" ht="60" customHeight="1">
      <c r="A6" s="59"/>
      <c r="B6" s="60">
        <v>2</v>
      </c>
      <c r="C6" s="61">
        <f>Gerenciamento_dos_Riscos!C6</f>
        <v>0</v>
      </c>
      <c r="D6" s="61">
        <f>Gerenciamento_dos_Riscos!D6</f>
        <v>0</v>
      </c>
      <c r="E6" s="61">
        <f>Gerenciamento_dos_Riscos!E6</f>
        <v>0</v>
      </c>
      <c r="F6" s="61">
        <f>Gerenciamento_dos_Riscos!F6</f>
        <v>0</v>
      </c>
      <c r="G6" s="61">
        <f>Gerenciamento_dos_Riscos!G6</f>
        <v>0</v>
      </c>
      <c r="H6" s="61" t="str">
        <f>Gerenciamento_dos_Riscos!R6</f>
        <v/>
      </c>
      <c r="I6" s="61">
        <f>Gerenciamento_dos_Riscos!S6</f>
        <v>0</v>
      </c>
      <c r="J6" s="61">
        <f>Gerenciamento_dos_Riscos!T6</f>
        <v>0</v>
      </c>
      <c r="K6" s="62">
        <f>Gerenciamento_dos_Riscos!U6</f>
        <v>0</v>
      </c>
      <c r="L6" s="33"/>
    </row>
    <row r="7" spans="1:12" ht="60" customHeight="1">
      <c r="A7" s="59"/>
      <c r="B7" s="60">
        <v>3</v>
      </c>
      <c r="C7" s="61">
        <f>Gerenciamento_dos_Riscos!C7</f>
        <v>0</v>
      </c>
      <c r="D7" s="61">
        <f>Gerenciamento_dos_Riscos!D7</f>
        <v>0</v>
      </c>
      <c r="E7" s="61">
        <f>Gerenciamento_dos_Riscos!E7</f>
        <v>0</v>
      </c>
      <c r="F7" s="61">
        <f>Gerenciamento_dos_Riscos!F7</f>
        <v>0</v>
      </c>
      <c r="G7" s="61">
        <f>Gerenciamento_dos_Riscos!G7</f>
        <v>0</v>
      </c>
      <c r="H7" s="61" t="str">
        <f>Gerenciamento_dos_Riscos!R7</f>
        <v/>
      </c>
      <c r="I7" s="61">
        <f>Gerenciamento_dos_Riscos!S7</f>
        <v>0</v>
      </c>
      <c r="J7" s="61">
        <f>Gerenciamento_dos_Riscos!T7</f>
        <v>0</v>
      </c>
      <c r="K7" s="62">
        <f>Gerenciamento_dos_Riscos!U7</f>
        <v>0</v>
      </c>
      <c r="L7" s="33"/>
    </row>
    <row r="8" spans="1:12" ht="60" customHeight="1">
      <c r="A8" s="59"/>
      <c r="B8" s="60">
        <v>4</v>
      </c>
      <c r="C8" s="61">
        <f>Gerenciamento_dos_Riscos!C8</f>
        <v>0</v>
      </c>
      <c r="D8" s="61">
        <f>Gerenciamento_dos_Riscos!D8</f>
        <v>0</v>
      </c>
      <c r="E8" s="61">
        <f>Gerenciamento_dos_Riscos!E8</f>
        <v>0</v>
      </c>
      <c r="F8" s="61">
        <f>Gerenciamento_dos_Riscos!F8</f>
        <v>0</v>
      </c>
      <c r="G8" s="61">
        <f>Gerenciamento_dos_Riscos!G8</f>
        <v>0</v>
      </c>
      <c r="H8" s="61" t="str">
        <f>Gerenciamento_dos_Riscos!R8</f>
        <v/>
      </c>
      <c r="I8" s="61">
        <f>Gerenciamento_dos_Riscos!S8</f>
        <v>0</v>
      </c>
      <c r="J8" s="61">
        <f>Gerenciamento_dos_Riscos!T8</f>
        <v>0</v>
      </c>
      <c r="K8" s="62">
        <f>Gerenciamento_dos_Riscos!U8</f>
        <v>0</v>
      </c>
      <c r="L8" s="33"/>
    </row>
    <row r="9" spans="1:12" ht="60" customHeight="1">
      <c r="A9" s="59"/>
      <c r="B9" s="60">
        <v>5</v>
      </c>
      <c r="C9" s="61">
        <f>Gerenciamento_dos_Riscos!C9</f>
        <v>0</v>
      </c>
      <c r="D9" s="61">
        <f>Gerenciamento_dos_Riscos!D9</f>
        <v>0</v>
      </c>
      <c r="E9" s="61">
        <f>Gerenciamento_dos_Riscos!E9</f>
        <v>0</v>
      </c>
      <c r="F9" s="61">
        <f>Gerenciamento_dos_Riscos!F9</f>
        <v>0</v>
      </c>
      <c r="G9" s="61">
        <f>Gerenciamento_dos_Riscos!G9</f>
        <v>0</v>
      </c>
      <c r="H9" s="61" t="str">
        <f>Gerenciamento_dos_Riscos!R9</f>
        <v/>
      </c>
      <c r="I9" s="61">
        <f>Gerenciamento_dos_Riscos!S9</f>
        <v>0</v>
      </c>
      <c r="J9" s="61">
        <f>Gerenciamento_dos_Riscos!T9</f>
        <v>0</v>
      </c>
      <c r="K9" s="62">
        <f>Gerenciamento_dos_Riscos!U9</f>
        <v>0</v>
      </c>
      <c r="L9" s="33"/>
    </row>
    <row r="10" spans="1:12" ht="60" customHeight="1">
      <c r="A10" s="59"/>
      <c r="B10" s="60">
        <v>6</v>
      </c>
      <c r="C10" s="61">
        <f>Gerenciamento_dos_Riscos!C10</f>
        <v>0</v>
      </c>
      <c r="D10" s="61">
        <f>Gerenciamento_dos_Riscos!D10</f>
        <v>0</v>
      </c>
      <c r="E10" s="61">
        <f>Gerenciamento_dos_Riscos!E10</f>
        <v>0</v>
      </c>
      <c r="F10" s="61">
        <f>Gerenciamento_dos_Riscos!F10</f>
        <v>0</v>
      </c>
      <c r="G10" s="61">
        <f>Gerenciamento_dos_Riscos!G10</f>
        <v>0</v>
      </c>
      <c r="H10" s="61" t="str">
        <f>Gerenciamento_dos_Riscos!R10</f>
        <v/>
      </c>
      <c r="I10" s="61">
        <f>Gerenciamento_dos_Riscos!S10</f>
        <v>0</v>
      </c>
      <c r="J10" s="61">
        <f>Gerenciamento_dos_Riscos!T10</f>
        <v>0</v>
      </c>
      <c r="K10" s="62">
        <f>Gerenciamento_dos_Riscos!U10</f>
        <v>0</v>
      </c>
      <c r="L10" s="33"/>
    </row>
    <row r="11" spans="1:12" ht="60" customHeight="1">
      <c r="A11" s="59"/>
      <c r="B11" s="60">
        <v>7</v>
      </c>
      <c r="C11" s="61">
        <f>Gerenciamento_dos_Riscos!C11</f>
        <v>0</v>
      </c>
      <c r="D11" s="61">
        <f>Gerenciamento_dos_Riscos!D11</f>
        <v>0</v>
      </c>
      <c r="E11" s="61">
        <f>Gerenciamento_dos_Riscos!E11</f>
        <v>0</v>
      </c>
      <c r="F11" s="61">
        <f>Gerenciamento_dos_Riscos!F11</f>
        <v>0</v>
      </c>
      <c r="G11" s="61">
        <f>Gerenciamento_dos_Riscos!G11</f>
        <v>0</v>
      </c>
      <c r="H11" s="61" t="str">
        <f>Gerenciamento_dos_Riscos!R11</f>
        <v/>
      </c>
      <c r="I11" s="61">
        <f>Gerenciamento_dos_Riscos!S11</f>
        <v>0</v>
      </c>
      <c r="J11" s="61">
        <f>Gerenciamento_dos_Riscos!T11</f>
        <v>0</v>
      </c>
      <c r="K11" s="62">
        <f>Gerenciamento_dos_Riscos!U11</f>
        <v>0</v>
      </c>
      <c r="L11" s="33"/>
    </row>
    <row r="12" spans="1:12" ht="60" customHeight="1">
      <c r="A12" s="59"/>
      <c r="B12" s="60">
        <v>8</v>
      </c>
      <c r="C12" s="61">
        <f>Gerenciamento_dos_Riscos!C12</f>
        <v>0</v>
      </c>
      <c r="D12" s="61">
        <f>Gerenciamento_dos_Riscos!D12</f>
        <v>0</v>
      </c>
      <c r="E12" s="61">
        <f>Gerenciamento_dos_Riscos!E12</f>
        <v>0</v>
      </c>
      <c r="F12" s="61">
        <f>Gerenciamento_dos_Riscos!F12</f>
        <v>0</v>
      </c>
      <c r="G12" s="61">
        <f>Gerenciamento_dos_Riscos!G12</f>
        <v>0</v>
      </c>
      <c r="H12" s="61" t="str">
        <f>Gerenciamento_dos_Riscos!R12</f>
        <v/>
      </c>
      <c r="I12" s="61">
        <f>Gerenciamento_dos_Riscos!S12</f>
        <v>0</v>
      </c>
      <c r="J12" s="61">
        <f>Gerenciamento_dos_Riscos!T12</f>
        <v>0</v>
      </c>
      <c r="K12" s="62">
        <f>Gerenciamento_dos_Riscos!U12</f>
        <v>0</v>
      </c>
      <c r="L12" s="33"/>
    </row>
    <row r="13" spans="1:12" ht="60" customHeight="1">
      <c r="A13" s="59"/>
      <c r="B13" s="60">
        <v>9</v>
      </c>
      <c r="C13" s="61">
        <f>Gerenciamento_dos_Riscos!C13</f>
        <v>0</v>
      </c>
      <c r="D13" s="61">
        <f>Gerenciamento_dos_Riscos!D13</f>
        <v>0</v>
      </c>
      <c r="E13" s="61">
        <f>Gerenciamento_dos_Riscos!E13</f>
        <v>0</v>
      </c>
      <c r="F13" s="61">
        <f>Gerenciamento_dos_Riscos!F13</f>
        <v>0</v>
      </c>
      <c r="G13" s="61">
        <f>Gerenciamento_dos_Riscos!G13</f>
        <v>0</v>
      </c>
      <c r="H13" s="61" t="str">
        <f>Gerenciamento_dos_Riscos!R13</f>
        <v/>
      </c>
      <c r="I13" s="61">
        <f>Gerenciamento_dos_Riscos!S13</f>
        <v>0</v>
      </c>
      <c r="J13" s="61">
        <f>Gerenciamento_dos_Riscos!T13</f>
        <v>0</v>
      </c>
      <c r="K13" s="62">
        <f>Gerenciamento_dos_Riscos!U13</f>
        <v>0</v>
      </c>
      <c r="L13" s="33"/>
    </row>
    <row r="14" spans="1:12" ht="60" customHeight="1">
      <c r="A14" s="59"/>
      <c r="B14" s="60">
        <v>10</v>
      </c>
      <c r="C14" s="61">
        <f>Gerenciamento_dos_Riscos!C14</f>
        <v>0</v>
      </c>
      <c r="D14" s="61">
        <f>Gerenciamento_dos_Riscos!D14</f>
        <v>0</v>
      </c>
      <c r="E14" s="61">
        <f>Gerenciamento_dos_Riscos!E14</f>
        <v>0</v>
      </c>
      <c r="F14" s="61">
        <f>Gerenciamento_dos_Riscos!F14</f>
        <v>0</v>
      </c>
      <c r="G14" s="61">
        <f>Gerenciamento_dos_Riscos!G14</f>
        <v>0</v>
      </c>
      <c r="H14" s="61" t="str">
        <f>Gerenciamento_dos_Riscos!R14</f>
        <v/>
      </c>
      <c r="I14" s="61">
        <f>Gerenciamento_dos_Riscos!S14</f>
        <v>0</v>
      </c>
      <c r="J14" s="61">
        <f>Gerenciamento_dos_Riscos!T14</f>
        <v>0</v>
      </c>
      <c r="K14" s="62">
        <f>Gerenciamento_dos_Riscos!U14</f>
        <v>0</v>
      </c>
      <c r="L14" s="33"/>
    </row>
    <row r="15" spans="1:12" ht="60" customHeight="1">
      <c r="A15" s="59"/>
      <c r="B15" s="60">
        <v>11</v>
      </c>
      <c r="C15" s="61">
        <f>Gerenciamento_dos_Riscos!C15</f>
        <v>0</v>
      </c>
      <c r="D15" s="61">
        <f>Gerenciamento_dos_Riscos!D15</f>
        <v>0</v>
      </c>
      <c r="E15" s="61">
        <f>Gerenciamento_dos_Riscos!E15</f>
        <v>0</v>
      </c>
      <c r="F15" s="61">
        <f>Gerenciamento_dos_Riscos!F15</f>
        <v>0</v>
      </c>
      <c r="G15" s="61">
        <f>Gerenciamento_dos_Riscos!G15</f>
        <v>0</v>
      </c>
      <c r="H15" s="61" t="str">
        <f>Gerenciamento_dos_Riscos!R15</f>
        <v/>
      </c>
      <c r="I15" s="61">
        <f>Gerenciamento_dos_Riscos!S15</f>
        <v>0</v>
      </c>
      <c r="J15" s="61">
        <f>Gerenciamento_dos_Riscos!T15</f>
        <v>0</v>
      </c>
      <c r="K15" s="62">
        <f>Gerenciamento_dos_Riscos!U15</f>
        <v>0</v>
      </c>
      <c r="L15" s="33"/>
    </row>
    <row r="16" spans="1:12" ht="60" customHeight="1">
      <c r="A16" s="59"/>
      <c r="B16" s="60">
        <v>12</v>
      </c>
      <c r="C16" s="61">
        <f>Gerenciamento_dos_Riscos!C16</f>
        <v>0</v>
      </c>
      <c r="D16" s="61">
        <f>Gerenciamento_dos_Riscos!D16</f>
        <v>0</v>
      </c>
      <c r="E16" s="61">
        <f>Gerenciamento_dos_Riscos!E16</f>
        <v>0</v>
      </c>
      <c r="F16" s="61">
        <f>Gerenciamento_dos_Riscos!F16</f>
        <v>0</v>
      </c>
      <c r="G16" s="61">
        <f>Gerenciamento_dos_Riscos!G16</f>
        <v>0</v>
      </c>
      <c r="H16" s="61" t="str">
        <f>Gerenciamento_dos_Riscos!R16</f>
        <v/>
      </c>
      <c r="I16" s="61">
        <f>Gerenciamento_dos_Riscos!S16</f>
        <v>0</v>
      </c>
      <c r="J16" s="61">
        <f>Gerenciamento_dos_Riscos!T16</f>
        <v>0</v>
      </c>
      <c r="K16" s="62">
        <f>Gerenciamento_dos_Riscos!U16</f>
        <v>0</v>
      </c>
      <c r="L16" s="33"/>
    </row>
    <row r="17" spans="1:12" ht="60" customHeight="1">
      <c r="A17" s="59"/>
      <c r="B17" s="60">
        <v>13</v>
      </c>
      <c r="C17" s="61">
        <f>Gerenciamento_dos_Riscos!C17</f>
        <v>0</v>
      </c>
      <c r="D17" s="61">
        <f>Gerenciamento_dos_Riscos!D17</f>
        <v>0</v>
      </c>
      <c r="E17" s="61">
        <f>Gerenciamento_dos_Riscos!E17</f>
        <v>0</v>
      </c>
      <c r="F17" s="61">
        <f>Gerenciamento_dos_Riscos!F17</f>
        <v>0</v>
      </c>
      <c r="G17" s="61">
        <f>Gerenciamento_dos_Riscos!G17</f>
        <v>0</v>
      </c>
      <c r="H17" s="61" t="str">
        <f>Gerenciamento_dos_Riscos!R17</f>
        <v/>
      </c>
      <c r="I17" s="61">
        <f>Gerenciamento_dos_Riscos!S17</f>
        <v>0</v>
      </c>
      <c r="J17" s="61">
        <f>Gerenciamento_dos_Riscos!T17</f>
        <v>0</v>
      </c>
      <c r="K17" s="62">
        <f>Gerenciamento_dos_Riscos!U17</f>
        <v>0</v>
      </c>
      <c r="L17" s="33"/>
    </row>
    <row r="18" spans="1:12" ht="60" customHeight="1">
      <c r="A18" s="59"/>
      <c r="B18" s="60">
        <v>14</v>
      </c>
      <c r="C18" s="61">
        <f>Gerenciamento_dos_Riscos!C18</f>
        <v>0</v>
      </c>
      <c r="D18" s="61">
        <f>Gerenciamento_dos_Riscos!D18</f>
        <v>0</v>
      </c>
      <c r="E18" s="61">
        <f>Gerenciamento_dos_Riscos!E18</f>
        <v>0</v>
      </c>
      <c r="F18" s="61">
        <f>Gerenciamento_dos_Riscos!F18</f>
        <v>0</v>
      </c>
      <c r="G18" s="61">
        <f>Gerenciamento_dos_Riscos!G18</f>
        <v>0</v>
      </c>
      <c r="H18" s="61" t="str">
        <f>Gerenciamento_dos_Riscos!R18</f>
        <v/>
      </c>
      <c r="I18" s="61">
        <f>Gerenciamento_dos_Riscos!S18</f>
        <v>0</v>
      </c>
      <c r="J18" s="61">
        <f>Gerenciamento_dos_Riscos!T18</f>
        <v>0</v>
      </c>
      <c r="K18" s="62">
        <f>Gerenciamento_dos_Riscos!U18</f>
        <v>0</v>
      </c>
      <c r="L18" s="33"/>
    </row>
    <row r="19" spans="1:12" ht="60" customHeight="1">
      <c r="A19" s="59"/>
      <c r="B19" s="60">
        <v>15</v>
      </c>
      <c r="C19" s="61">
        <f>Gerenciamento_dos_Riscos!C19</f>
        <v>0</v>
      </c>
      <c r="D19" s="61">
        <f>Gerenciamento_dos_Riscos!D19</f>
        <v>0</v>
      </c>
      <c r="E19" s="61">
        <f>Gerenciamento_dos_Riscos!E19</f>
        <v>0</v>
      </c>
      <c r="F19" s="61">
        <f>Gerenciamento_dos_Riscos!F19</f>
        <v>0</v>
      </c>
      <c r="G19" s="61">
        <f>Gerenciamento_dos_Riscos!G19</f>
        <v>0</v>
      </c>
      <c r="H19" s="61" t="str">
        <f>Gerenciamento_dos_Riscos!R19</f>
        <v/>
      </c>
      <c r="I19" s="61">
        <f>Gerenciamento_dos_Riscos!S19</f>
        <v>0</v>
      </c>
      <c r="J19" s="61">
        <f>Gerenciamento_dos_Riscos!T19</f>
        <v>0</v>
      </c>
      <c r="K19" s="62">
        <f>Gerenciamento_dos_Riscos!U19</f>
        <v>0</v>
      </c>
      <c r="L19" s="33"/>
    </row>
    <row r="20" spans="1:12" ht="60" customHeight="1">
      <c r="A20" s="59"/>
      <c r="B20" s="60">
        <v>16</v>
      </c>
      <c r="C20" s="61">
        <f>Gerenciamento_dos_Riscos!C20</f>
        <v>0</v>
      </c>
      <c r="D20" s="61">
        <f>Gerenciamento_dos_Riscos!D20</f>
        <v>0</v>
      </c>
      <c r="E20" s="61">
        <f>Gerenciamento_dos_Riscos!E20</f>
        <v>0</v>
      </c>
      <c r="F20" s="61">
        <f>Gerenciamento_dos_Riscos!F20</f>
        <v>0</v>
      </c>
      <c r="G20" s="61">
        <f>Gerenciamento_dos_Riscos!G20</f>
        <v>0</v>
      </c>
      <c r="H20" s="61" t="str">
        <f>Gerenciamento_dos_Riscos!R20</f>
        <v/>
      </c>
      <c r="I20" s="61">
        <f>Gerenciamento_dos_Riscos!S20</f>
        <v>0</v>
      </c>
      <c r="J20" s="61">
        <f>Gerenciamento_dos_Riscos!T20</f>
        <v>0</v>
      </c>
      <c r="K20" s="62">
        <f>Gerenciamento_dos_Riscos!U20</f>
        <v>0</v>
      </c>
      <c r="L20" s="33"/>
    </row>
    <row r="21" spans="1:12" ht="60" customHeight="1">
      <c r="A21" s="59"/>
      <c r="B21" s="60">
        <v>17</v>
      </c>
      <c r="C21" s="61">
        <f>Gerenciamento_dos_Riscos!C21</f>
        <v>0</v>
      </c>
      <c r="D21" s="61">
        <f>Gerenciamento_dos_Riscos!D21</f>
        <v>0</v>
      </c>
      <c r="E21" s="61">
        <f>Gerenciamento_dos_Riscos!E21</f>
        <v>0</v>
      </c>
      <c r="F21" s="61">
        <f>Gerenciamento_dos_Riscos!F21</f>
        <v>0</v>
      </c>
      <c r="G21" s="61">
        <f>Gerenciamento_dos_Riscos!G21</f>
        <v>0</v>
      </c>
      <c r="H21" s="61" t="str">
        <f>Gerenciamento_dos_Riscos!R21</f>
        <v/>
      </c>
      <c r="I21" s="61">
        <f>Gerenciamento_dos_Riscos!S21</f>
        <v>0</v>
      </c>
      <c r="J21" s="61">
        <f>Gerenciamento_dos_Riscos!T21</f>
        <v>0</v>
      </c>
      <c r="K21" s="62">
        <f>Gerenciamento_dos_Riscos!U21</f>
        <v>0</v>
      </c>
      <c r="L21" s="33"/>
    </row>
    <row r="22" spans="1:12" ht="60" customHeight="1">
      <c r="A22" s="59"/>
      <c r="B22" s="60">
        <v>18</v>
      </c>
      <c r="C22" s="61">
        <f>Gerenciamento_dos_Riscos!C22</f>
        <v>0</v>
      </c>
      <c r="D22" s="61">
        <f>Gerenciamento_dos_Riscos!D22</f>
        <v>0</v>
      </c>
      <c r="E22" s="61">
        <f>Gerenciamento_dos_Riscos!E22</f>
        <v>0</v>
      </c>
      <c r="F22" s="61">
        <f>Gerenciamento_dos_Riscos!F22</f>
        <v>0</v>
      </c>
      <c r="G22" s="61">
        <f>Gerenciamento_dos_Riscos!G22</f>
        <v>0</v>
      </c>
      <c r="H22" s="61" t="str">
        <f>Gerenciamento_dos_Riscos!R22</f>
        <v/>
      </c>
      <c r="I22" s="61">
        <f>Gerenciamento_dos_Riscos!S22</f>
        <v>0</v>
      </c>
      <c r="J22" s="61">
        <f>Gerenciamento_dos_Riscos!T22</f>
        <v>0</v>
      </c>
      <c r="K22" s="62">
        <f>Gerenciamento_dos_Riscos!U22</f>
        <v>0</v>
      </c>
      <c r="L22" s="33"/>
    </row>
    <row r="23" spans="1:12" ht="60" customHeight="1">
      <c r="A23" s="59"/>
      <c r="B23" s="60">
        <v>19</v>
      </c>
      <c r="C23" s="61">
        <f>Gerenciamento_dos_Riscos!C23</f>
        <v>0</v>
      </c>
      <c r="D23" s="61">
        <f>Gerenciamento_dos_Riscos!D23</f>
        <v>0</v>
      </c>
      <c r="E23" s="61">
        <f>Gerenciamento_dos_Riscos!E23</f>
        <v>0</v>
      </c>
      <c r="F23" s="61">
        <f>Gerenciamento_dos_Riscos!F23</f>
        <v>0</v>
      </c>
      <c r="G23" s="61">
        <f>Gerenciamento_dos_Riscos!G23</f>
        <v>0</v>
      </c>
      <c r="H23" s="61" t="str">
        <f>Gerenciamento_dos_Riscos!R23</f>
        <v/>
      </c>
      <c r="I23" s="61">
        <f>Gerenciamento_dos_Riscos!S23</f>
        <v>0</v>
      </c>
      <c r="J23" s="61">
        <f>Gerenciamento_dos_Riscos!T23</f>
        <v>0</v>
      </c>
      <c r="K23" s="62">
        <f>Gerenciamento_dos_Riscos!U23</f>
        <v>0</v>
      </c>
      <c r="L23" s="33"/>
    </row>
    <row r="24" spans="1:12" ht="60" customHeight="1">
      <c r="A24" s="59"/>
      <c r="B24" s="60">
        <v>20</v>
      </c>
      <c r="C24" s="61">
        <f>Gerenciamento_dos_Riscos!C24</f>
        <v>0</v>
      </c>
      <c r="D24" s="61">
        <f>Gerenciamento_dos_Riscos!D24</f>
        <v>0</v>
      </c>
      <c r="E24" s="61">
        <f>Gerenciamento_dos_Riscos!E24</f>
        <v>0</v>
      </c>
      <c r="F24" s="61">
        <f>Gerenciamento_dos_Riscos!F24</f>
        <v>0</v>
      </c>
      <c r="G24" s="61">
        <f>Gerenciamento_dos_Riscos!G24</f>
        <v>0</v>
      </c>
      <c r="H24" s="61" t="str">
        <f>Gerenciamento_dos_Riscos!R24</f>
        <v/>
      </c>
      <c r="I24" s="61">
        <f>Gerenciamento_dos_Riscos!S24</f>
        <v>0</v>
      </c>
      <c r="J24" s="61">
        <f>Gerenciamento_dos_Riscos!T24</f>
        <v>0</v>
      </c>
      <c r="K24" s="62">
        <f>Gerenciamento_dos_Riscos!U24</f>
        <v>0</v>
      </c>
      <c r="L24" s="33"/>
    </row>
    <row r="25" spans="1:12">
      <c r="A25" s="59"/>
      <c r="B25" s="34"/>
      <c r="C25" s="34"/>
      <c r="D25" s="34"/>
      <c r="E25" s="56"/>
      <c r="F25" s="56"/>
      <c r="G25" s="56"/>
      <c r="H25" s="63"/>
      <c r="I25" s="56"/>
      <c r="J25" s="56"/>
      <c r="K25" s="59"/>
      <c r="L25" s="33"/>
    </row>
  </sheetData>
  <mergeCells count="7">
    <mergeCell ref="B2:K2"/>
    <mergeCell ref="B3:B4"/>
    <mergeCell ref="C3:D3"/>
    <mergeCell ref="E3:G3"/>
    <mergeCell ref="H3:H4"/>
    <mergeCell ref="I3:J3"/>
    <mergeCell ref="K3:K4"/>
  </mergeCells>
  <conditionalFormatting sqref="E25:G25 I25:K25">
    <cfRule type="cellIs" dxfId="0" priority="1" stopIfTrue="1" operator="equal">
      <formula>"SIM"</formula>
    </cfRule>
  </conditionalFormatting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RowHeight="15" customHeight="1"/>
  <cols>
    <col min="1" max="1" width="3.8984375" customWidth="1"/>
    <col min="2" max="3" width="10.296875" customWidth="1"/>
    <col min="4" max="4" width="7.796875" customWidth="1"/>
    <col min="5" max="10" width="10.296875" customWidth="1"/>
    <col min="11" max="11" width="3.8984375" customWidth="1"/>
    <col min="12" max="12" width="15.796875" customWidth="1"/>
    <col min="13" max="13" width="45.5" customWidth="1"/>
    <col min="14" max="14" width="10.296875" customWidth="1"/>
    <col min="15" max="15" width="14.69921875" customWidth="1"/>
    <col min="16" max="16" width="19.8984375" customWidth="1"/>
    <col min="17" max="1024" width="10.296875" customWidth="1"/>
    <col min="1025" max="1025" width="8.796875" customWidth="1"/>
  </cols>
  <sheetData>
    <row r="1" spans="1:26" ht="14.4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5.4" thickBot="1">
      <c r="A2" s="5"/>
      <c r="B2" s="160" t="s">
        <v>60</v>
      </c>
      <c r="C2" s="160"/>
      <c r="D2" s="160"/>
      <c r="E2" s="160"/>
      <c r="F2" s="160"/>
      <c r="G2" s="160"/>
      <c r="H2" s="160"/>
      <c r="I2" s="160"/>
      <c r="J2" s="160"/>
      <c r="K2" s="5"/>
      <c r="L2" s="160" t="s">
        <v>61</v>
      </c>
      <c r="M2" s="160"/>
      <c r="N2" s="160"/>
      <c r="O2" s="160"/>
      <c r="P2" s="160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8">
      <c r="A3" s="5"/>
      <c r="B3" s="64"/>
      <c r="C3" s="65"/>
      <c r="D3" s="65"/>
      <c r="E3" s="65"/>
      <c r="F3" s="65"/>
      <c r="G3" s="65"/>
      <c r="H3" s="65"/>
      <c r="I3" s="65"/>
      <c r="J3" s="65"/>
      <c r="K3" s="5"/>
      <c r="L3" s="161"/>
      <c r="M3" s="161"/>
      <c r="N3" s="161"/>
      <c r="O3" s="161"/>
      <c r="P3" s="161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7.399999999999999">
      <c r="A4" s="5"/>
      <c r="B4" s="162" t="s">
        <v>62</v>
      </c>
      <c r="C4" s="162"/>
      <c r="D4" s="162"/>
      <c r="E4" s="162"/>
      <c r="F4" s="162"/>
      <c r="G4" s="162"/>
      <c r="H4" s="162"/>
      <c r="I4" s="162"/>
      <c r="J4" s="162"/>
      <c r="K4" s="5"/>
      <c r="L4" s="163" t="s">
        <v>63</v>
      </c>
      <c r="M4" s="163"/>
      <c r="N4" s="163"/>
      <c r="O4" s="163"/>
      <c r="P4" s="163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9">
      <c r="A5" s="5"/>
      <c r="B5" s="66" t="s">
        <v>64</v>
      </c>
      <c r="C5" s="159" t="s">
        <v>30</v>
      </c>
      <c r="D5" s="159"/>
      <c r="E5" s="159" t="s">
        <v>65</v>
      </c>
      <c r="F5" s="159"/>
      <c r="G5" s="159"/>
      <c r="H5" s="159"/>
      <c r="I5" s="159"/>
      <c r="J5" s="159"/>
      <c r="K5" s="5"/>
      <c r="L5" s="67" t="s">
        <v>36</v>
      </c>
      <c r="M5" s="68" t="s">
        <v>65</v>
      </c>
      <c r="N5" s="69" t="s">
        <v>66</v>
      </c>
      <c r="O5" s="68" t="s">
        <v>67</v>
      </c>
      <c r="P5" s="70" t="s">
        <v>68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6">
      <c r="A6" s="5"/>
      <c r="B6" s="71" t="s">
        <v>43</v>
      </c>
      <c r="C6" s="164">
        <v>1</v>
      </c>
      <c r="D6" s="164"/>
      <c r="E6" s="165" t="s">
        <v>44</v>
      </c>
      <c r="F6" s="165"/>
      <c r="G6" s="165"/>
      <c r="H6" s="165"/>
      <c r="I6" s="165"/>
      <c r="J6" s="165"/>
      <c r="K6" s="5"/>
      <c r="L6" s="72" t="s">
        <v>42</v>
      </c>
      <c r="M6" s="73" t="s">
        <v>69</v>
      </c>
      <c r="N6" s="73" t="s">
        <v>57</v>
      </c>
      <c r="O6" s="73">
        <v>1</v>
      </c>
      <c r="P6" s="74">
        <v>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69">
      <c r="A7" s="5"/>
      <c r="B7" s="71" t="s">
        <v>47</v>
      </c>
      <c r="C7" s="166">
        <v>2</v>
      </c>
      <c r="D7" s="166"/>
      <c r="E7" s="167" t="s">
        <v>70</v>
      </c>
      <c r="F7" s="167"/>
      <c r="G7" s="167"/>
      <c r="H7" s="167"/>
      <c r="I7" s="167"/>
      <c r="J7" s="167"/>
      <c r="K7" s="5"/>
      <c r="L7" s="75" t="s">
        <v>46</v>
      </c>
      <c r="M7" s="73" t="s">
        <v>71</v>
      </c>
      <c r="N7" s="73" t="s">
        <v>54</v>
      </c>
      <c r="O7" s="73">
        <v>0.8</v>
      </c>
      <c r="P7" s="74">
        <v>0.2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82.8">
      <c r="A8" s="5"/>
      <c r="B8" s="71" t="s">
        <v>50</v>
      </c>
      <c r="C8" s="166">
        <v>3</v>
      </c>
      <c r="D8" s="166"/>
      <c r="E8" s="167" t="s">
        <v>72</v>
      </c>
      <c r="F8" s="167"/>
      <c r="G8" s="167"/>
      <c r="H8" s="167"/>
      <c r="I8" s="167"/>
      <c r="J8" s="167"/>
      <c r="K8" s="5"/>
      <c r="L8" s="76" t="s">
        <v>49</v>
      </c>
      <c r="M8" s="73" t="s">
        <v>73</v>
      </c>
      <c r="N8" s="73" t="s">
        <v>51</v>
      </c>
      <c r="O8" s="73">
        <v>0.6</v>
      </c>
      <c r="P8" s="74">
        <v>0.4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5.2">
      <c r="A9" s="5"/>
      <c r="B9" s="71" t="s">
        <v>53</v>
      </c>
      <c r="C9" s="166">
        <v>4</v>
      </c>
      <c r="D9" s="166"/>
      <c r="E9" s="167" t="s">
        <v>74</v>
      </c>
      <c r="F9" s="167"/>
      <c r="G9" s="167"/>
      <c r="H9" s="167"/>
      <c r="I9" s="167"/>
      <c r="J9" s="167"/>
      <c r="K9" s="5"/>
      <c r="L9" s="77" t="s">
        <v>52</v>
      </c>
      <c r="M9" s="73" t="s">
        <v>75</v>
      </c>
      <c r="N9" s="73" t="s">
        <v>48</v>
      </c>
      <c r="O9" s="73">
        <v>0.4</v>
      </c>
      <c r="P9" s="74">
        <v>0.6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55.8" thickBot="1">
      <c r="A10" s="5"/>
      <c r="B10" s="78" t="s">
        <v>56</v>
      </c>
      <c r="C10" s="168">
        <v>5</v>
      </c>
      <c r="D10" s="168"/>
      <c r="E10" s="169" t="s">
        <v>76</v>
      </c>
      <c r="F10" s="169"/>
      <c r="G10" s="169"/>
      <c r="H10" s="169"/>
      <c r="I10" s="169"/>
      <c r="J10" s="169"/>
      <c r="K10" s="5"/>
      <c r="L10" s="79" t="s">
        <v>55</v>
      </c>
      <c r="M10" s="80" t="s">
        <v>77</v>
      </c>
      <c r="N10" s="80" t="s">
        <v>45</v>
      </c>
      <c r="O10" s="80">
        <v>0.2</v>
      </c>
      <c r="P10" s="81">
        <v>0.8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8">
      <c r="A11" s="5"/>
      <c r="B11" s="64"/>
      <c r="C11" s="64"/>
      <c r="D11" s="64"/>
      <c r="E11" s="64"/>
      <c r="F11" s="64"/>
      <c r="G11" s="64"/>
      <c r="H11" s="64"/>
      <c r="I11" s="64"/>
      <c r="J11" s="6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" customHeight="1">
      <c r="A12" s="5"/>
      <c r="B12" s="162" t="s">
        <v>78</v>
      </c>
      <c r="C12" s="162"/>
      <c r="D12" s="162"/>
      <c r="E12" s="162"/>
      <c r="F12" s="162"/>
      <c r="G12" s="162"/>
      <c r="H12" s="162"/>
      <c r="I12" s="162"/>
      <c r="J12" s="16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customHeight="1">
      <c r="A13" s="5"/>
      <c r="B13" s="66" t="s">
        <v>64</v>
      </c>
      <c r="C13" s="159" t="s">
        <v>31</v>
      </c>
      <c r="D13" s="159"/>
      <c r="E13" s="159" t="s">
        <v>65</v>
      </c>
      <c r="F13" s="159"/>
      <c r="G13" s="159"/>
      <c r="H13" s="159"/>
      <c r="I13" s="159"/>
      <c r="J13" s="15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 customHeight="1">
      <c r="A14" s="5"/>
      <c r="B14" s="71" t="s">
        <v>45</v>
      </c>
      <c r="C14" s="164">
        <v>1</v>
      </c>
      <c r="D14" s="164"/>
      <c r="E14" s="165" t="s">
        <v>79</v>
      </c>
      <c r="F14" s="165"/>
      <c r="G14" s="165"/>
      <c r="H14" s="165"/>
      <c r="I14" s="165"/>
      <c r="J14" s="16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5" customHeight="1">
      <c r="A15" s="5"/>
      <c r="B15" s="71" t="s">
        <v>48</v>
      </c>
      <c r="C15" s="166">
        <v>2</v>
      </c>
      <c r="D15" s="166"/>
      <c r="E15" s="167" t="s">
        <v>80</v>
      </c>
      <c r="F15" s="167"/>
      <c r="G15" s="167"/>
      <c r="H15" s="167"/>
      <c r="I15" s="167"/>
      <c r="J15" s="16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5" customHeight="1">
      <c r="A16" s="5"/>
      <c r="B16" s="71" t="s">
        <v>51</v>
      </c>
      <c r="C16" s="166">
        <v>3</v>
      </c>
      <c r="D16" s="166"/>
      <c r="E16" s="167" t="s">
        <v>81</v>
      </c>
      <c r="F16" s="167"/>
      <c r="G16" s="167"/>
      <c r="H16" s="167"/>
      <c r="I16" s="167"/>
      <c r="J16" s="16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5" customHeight="1">
      <c r="A17" s="5"/>
      <c r="B17" s="71" t="s">
        <v>54</v>
      </c>
      <c r="C17" s="166">
        <v>4</v>
      </c>
      <c r="D17" s="166"/>
      <c r="E17" s="167" t="s">
        <v>82</v>
      </c>
      <c r="F17" s="167"/>
      <c r="G17" s="167"/>
      <c r="H17" s="167"/>
      <c r="I17" s="167"/>
      <c r="J17" s="16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5" customHeight="1" thickBot="1">
      <c r="A18" s="5"/>
      <c r="B18" s="78" t="s">
        <v>57</v>
      </c>
      <c r="C18" s="168">
        <v>5</v>
      </c>
      <c r="D18" s="168"/>
      <c r="E18" s="169" t="s">
        <v>83</v>
      </c>
      <c r="F18" s="169"/>
      <c r="G18" s="169"/>
      <c r="H18" s="169"/>
      <c r="I18" s="169"/>
      <c r="J18" s="16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0" customHeight="1">
      <c r="A19" s="5"/>
      <c r="B19" s="64"/>
      <c r="C19" s="64"/>
      <c r="D19" s="64"/>
      <c r="E19" s="64"/>
      <c r="F19" s="64"/>
      <c r="G19" s="64"/>
      <c r="H19" s="64"/>
      <c r="I19" s="82"/>
      <c r="J19" s="8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0" customHeight="1">
      <c r="A20" s="5"/>
      <c r="B20" s="162" t="s">
        <v>32</v>
      </c>
      <c r="C20" s="162"/>
      <c r="D20" s="162"/>
      <c r="E20" s="162"/>
      <c r="F20" s="162"/>
      <c r="G20" s="162"/>
      <c r="H20" s="162"/>
      <c r="I20" s="82"/>
      <c r="J20" s="8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 customHeight="1">
      <c r="A21" s="5"/>
      <c r="B21" s="159" t="s">
        <v>32</v>
      </c>
      <c r="C21" s="159"/>
      <c r="D21" s="159"/>
      <c r="E21" s="159" t="s">
        <v>84</v>
      </c>
      <c r="F21" s="159"/>
      <c r="G21" s="159" t="s">
        <v>85</v>
      </c>
      <c r="H21" s="159"/>
      <c r="I21" s="82"/>
      <c r="J21" s="8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>
      <c r="A22" s="5"/>
      <c r="B22" s="170" t="s">
        <v>86</v>
      </c>
      <c r="C22" s="170"/>
      <c r="D22" s="170"/>
      <c r="E22" s="171">
        <v>0</v>
      </c>
      <c r="F22" s="171"/>
      <c r="G22" s="172">
        <v>2</v>
      </c>
      <c r="H22" s="172"/>
      <c r="I22" s="82"/>
      <c r="J22" s="8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>
      <c r="A23" s="5"/>
      <c r="B23" s="173" t="s">
        <v>87</v>
      </c>
      <c r="C23" s="173"/>
      <c r="D23" s="173"/>
      <c r="E23" s="174">
        <v>2</v>
      </c>
      <c r="F23" s="174"/>
      <c r="G23" s="175">
        <v>4</v>
      </c>
      <c r="H23" s="175"/>
      <c r="I23" s="82"/>
      <c r="J23" s="8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>
      <c r="A24" s="5"/>
      <c r="B24" s="176" t="s">
        <v>88</v>
      </c>
      <c r="C24" s="176"/>
      <c r="D24" s="176"/>
      <c r="E24" s="174">
        <v>4</v>
      </c>
      <c r="F24" s="174"/>
      <c r="G24" s="175">
        <v>10</v>
      </c>
      <c r="H24" s="175"/>
      <c r="I24" s="82"/>
      <c r="J24" s="8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>
      <c r="A25" s="5"/>
      <c r="B25" s="177" t="s">
        <v>89</v>
      </c>
      <c r="C25" s="177"/>
      <c r="D25" s="177"/>
      <c r="E25" s="174">
        <v>10</v>
      </c>
      <c r="F25" s="174"/>
      <c r="G25" s="175">
        <v>15</v>
      </c>
      <c r="H25" s="175"/>
      <c r="I25" s="82"/>
      <c r="J25" s="8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>
      <c r="A26" s="5"/>
      <c r="B26" s="180" t="s">
        <v>90</v>
      </c>
      <c r="C26" s="180"/>
      <c r="D26" s="180"/>
      <c r="E26" s="174">
        <v>15</v>
      </c>
      <c r="F26" s="174"/>
      <c r="G26" s="175">
        <v>20</v>
      </c>
      <c r="H26" s="175"/>
      <c r="I26" s="82"/>
      <c r="J26" s="8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>
      <c r="A27" s="5"/>
      <c r="B27" s="181" t="s">
        <v>91</v>
      </c>
      <c r="C27" s="181"/>
      <c r="D27" s="181"/>
      <c r="E27" s="182">
        <v>20</v>
      </c>
      <c r="F27" s="182"/>
      <c r="G27" s="183">
        <v>25</v>
      </c>
      <c r="H27" s="183"/>
      <c r="I27" s="82"/>
      <c r="J27" s="8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8">
      <c r="A28" s="5"/>
      <c r="B28" s="64"/>
      <c r="C28" s="64"/>
      <c r="D28" s="64"/>
      <c r="E28" s="178"/>
      <c r="F28" s="178"/>
      <c r="G28" s="64"/>
      <c r="H28" s="82"/>
      <c r="I28" s="82"/>
      <c r="J28" s="8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7.399999999999999">
      <c r="A29" s="5"/>
      <c r="B29" s="162" t="s">
        <v>92</v>
      </c>
      <c r="C29" s="162"/>
      <c r="D29" s="162"/>
      <c r="E29" s="162"/>
      <c r="F29" s="162"/>
      <c r="G29" s="162"/>
      <c r="H29" s="82"/>
      <c r="I29" s="82"/>
      <c r="J29" s="8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4.200000000000003">
      <c r="A30" s="5"/>
      <c r="B30" s="179" t="s">
        <v>31</v>
      </c>
      <c r="C30" s="83" t="s">
        <v>93</v>
      </c>
      <c r="D30" s="84" t="s">
        <v>94</v>
      </c>
      <c r="E30" s="85" t="s">
        <v>95</v>
      </c>
      <c r="F30" s="86" t="s">
        <v>96</v>
      </c>
      <c r="G30" s="87" t="s">
        <v>97</v>
      </c>
      <c r="H30" s="82"/>
      <c r="I30" s="82"/>
      <c r="J30" s="8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200000000000003">
      <c r="A31" s="5"/>
      <c r="B31" s="179"/>
      <c r="C31" s="88" t="s">
        <v>98</v>
      </c>
      <c r="D31" s="89" t="s">
        <v>99</v>
      </c>
      <c r="E31" s="90" t="s">
        <v>100</v>
      </c>
      <c r="F31" s="86" t="s">
        <v>101</v>
      </c>
      <c r="G31" s="91" t="s">
        <v>96</v>
      </c>
      <c r="H31" s="82"/>
      <c r="I31" s="82"/>
      <c r="J31" s="8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4.200000000000003">
      <c r="A32" s="5"/>
      <c r="B32" s="179"/>
      <c r="C32" s="88" t="s">
        <v>102</v>
      </c>
      <c r="D32" s="89" t="s">
        <v>103</v>
      </c>
      <c r="E32" s="89" t="s">
        <v>104</v>
      </c>
      <c r="F32" s="90" t="s">
        <v>100</v>
      </c>
      <c r="G32" s="92" t="s">
        <v>105</v>
      </c>
      <c r="H32" s="82"/>
      <c r="I32" s="82"/>
      <c r="J32" s="8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5.6">
      <c r="A33" s="5"/>
      <c r="B33" s="179"/>
      <c r="C33" s="93" t="s">
        <v>106</v>
      </c>
      <c r="D33" s="94" t="s">
        <v>98</v>
      </c>
      <c r="E33" s="89" t="s">
        <v>103</v>
      </c>
      <c r="F33" s="89" t="s">
        <v>107</v>
      </c>
      <c r="G33" s="95" t="s">
        <v>94</v>
      </c>
      <c r="H33" s="82"/>
      <c r="I33" s="82"/>
      <c r="J33" s="8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5.6">
      <c r="A34" s="5"/>
      <c r="B34" s="179"/>
      <c r="C34" s="96" t="s">
        <v>108</v>
      </c>
      <c r="D34" s="97" t="s">
        <v>106</v>
      </c>
      <c r="E34" s="98" t="s">
        <v>102</v>
      </c>
      <c r="F34" s="98" t="s">
        <v>98</v>
      </c>
      <c r="G34" s="99" t="s">
        <v>93</v>
      </c>
      <c r="H34" s="82"/>
      <c r="I34" s="82"/>
      <c r="J34" s="8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58.5" customHeight="1">
      <c r="A35" s="5"/>
      <c r="B35" s="100" t="s">
        <v>109</v>
      </c>
      <c r="C35" s="179" t="s">
        <v>30</v>
      </c>
      <c r="D35" s="179"/>
      <c r="E35" s="179"/>
      <c r="F35" s="179"/>
      <c r="G35" s="179"/>
      <c r="H35" s="82"/>
      <c r="I35" s="82"/>
      <c r="J35" s="8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8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8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8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8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8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8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8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8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8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8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8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8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8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8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8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8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8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8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8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8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8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8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8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8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8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8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8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8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8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8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8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8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8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8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8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8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8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8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8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8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8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8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8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8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8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8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8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8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8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8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8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8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8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8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8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8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8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8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8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8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8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8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8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8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8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8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8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8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8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8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8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8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8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8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8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8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8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8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8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8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8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8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8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8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8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8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8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8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8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8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8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8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8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8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8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8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8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8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8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8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8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8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8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8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8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8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8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8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8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8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8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8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8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8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8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8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8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8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8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8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8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8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8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8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8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8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8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8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8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8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8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8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8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8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8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8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8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8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8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8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8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8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8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8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8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8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8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8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8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8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8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8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8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8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8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8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8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8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8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8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8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8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8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8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8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8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8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8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8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8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8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8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8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8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8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8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8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8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8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8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8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8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8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8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8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8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8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8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8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8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8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8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8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8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8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8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8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8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8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8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8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8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8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8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8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8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8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8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8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8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8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8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8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8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8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8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8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8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8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8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8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8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8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8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8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8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8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8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8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8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8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8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8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8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8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8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8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8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8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8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8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8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8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8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8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8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8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8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8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8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8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8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8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8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8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8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8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8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8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8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8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8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8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8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8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8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8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8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8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8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8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8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8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8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8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8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8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8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8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8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8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8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8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8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8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8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8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8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8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8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8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8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8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8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8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8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8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8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8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8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8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8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8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8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8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8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8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8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8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8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8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8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8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8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8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8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8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8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8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8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8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8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8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8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8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8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8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8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8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8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8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8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8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8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8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8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8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8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8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8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8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8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8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8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8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8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8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8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8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8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8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8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8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8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8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8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8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8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8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8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8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8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8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8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8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8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8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8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8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8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8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8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8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8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8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8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8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8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8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8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8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8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8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8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8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8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8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8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8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8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8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8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8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8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8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8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8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8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8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8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8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8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8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8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8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8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8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8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8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8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8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8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8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8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8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8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8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8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8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8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8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8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8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8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8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8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8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8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8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8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8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8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8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8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8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8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8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8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8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8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8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8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8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8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8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8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8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8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8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8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8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8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8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8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8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8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8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8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8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8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8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8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8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8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8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8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8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8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8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8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8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8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8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8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8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8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8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8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8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8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8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8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8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8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8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8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8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8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8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8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8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8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8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8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8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8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8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8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8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8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8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8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8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8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8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8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8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8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8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8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8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8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8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8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8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8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8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8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8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8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8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8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8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8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8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8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8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8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8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8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8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8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8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8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8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8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8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8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8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8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8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8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8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8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8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8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8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8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8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8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8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8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8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8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8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8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8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8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8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8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8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8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8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8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8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8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8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8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8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8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8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8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8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8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8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8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8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8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8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8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8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8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8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8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8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8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8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8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8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8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8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8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8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8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8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8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8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8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8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8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8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8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8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8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8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8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8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8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8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8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8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8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8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8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8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8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8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8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8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8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8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8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8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8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8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8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8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8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8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8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8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8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8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8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8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8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8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8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8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8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8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8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8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8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8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8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8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8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8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8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8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8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8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8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8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8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8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8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8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8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8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8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8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8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8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8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8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8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8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8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8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8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8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8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8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8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8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8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8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8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8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8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8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8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8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8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8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8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8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8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8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56">
    <mergeCell ref="E28:F28"/>
    <mergeCell ref="B29:G29"/>
    <mergeCell ref="B30:B34"/>
    <mergeCell ref="C35:G35"/>
    <mergeCell ref="B26:D26"/>
    <mergeCell ref="E26:F26"/>
    <mergeCell ref="G26:H26"/>
    <mergeCell ref="B27:D27"/>
    <mergeCell ref="E27:F27"/>
    <mergeCell ref="G27:H27"/>
    <mergeCell ref="B24:D24"/>
    <mergeCell ref="E24:F24"/>
    <mergeCell ref="G24:H24"/>
    <mergeCell ref="B25:D25"/>
    <mergeCell ref="E25:F25"/>
    <mergeCell ref="G25:H25"/>
    <mergeCell ref="B22:D22"/>
    <mergeCell ref="E22:F22"/>
    <mergeCell ref="G22:H22"/>
    <mergeCell ref="B23:D23"/>
    <mergeCell ref="E23:F23"/>
    <mergeCell ref="G23:H23"/>
    <mergeCell ref="B21:D21"/>
    <mergeCell ref="E21:F21"/>
    <mergeCell ref="G21:H21"/>
    <mergeCell ref="C14:D14"/>
    <mergeCell ref="E14:J14"/>
    <mergeCell ref="C15:D15"/>
    <mergeCell ref="E15:J15"/>
    <mergeCell ref="C16:D16"/>
    <mergeCell ref="E16:J16"/>
    <mergeCell ref="C17:D17"/>
    <mergeCell ref="E17:J17"/>
    <mergeCell ref="C18:D18"/>
    <mergeCell ref="E18:J18"/>
    <mergeCell ref="B20:H20"/>
    <mergeCell ref="C13:D13"/>
    <mergeCell ref="E13:J13"/>
    <mergeCell ref="C6:D6"/>
    <mergeCell ref="E6:J6"/>
    <mergeCell ref="C7:D7"/>
    <mergeCell ref="E7:J7"/>
    <mergeCell ref="C8:D8"/>
    <mergeCell ref="E8:J8"/>
    <mergeCell ref="C9:D9"/>
    <mergeCell ref="E9:J9"/>
    <mergeCell ref="C10:D10"/>
    <mergeCell ref="E10:J10"/>
    <mergeCell ref="B12:J12"/>
    <mergeCell ref="C5:D5"/>
    <mergeCell ref="E5:J5"/>
    <mergeCell ref="B2:J2"/>
    <mergeCell ref="L2:P2"/>
    <mergeCell ref="L3:P3"/>
    <mergeCell ref="B4:J4"/>
    <mergeCell ref="L4:P4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topLeftCell="A21" workbookViewId="0">
      <selection activeCell="B27" sqref="B27:D27"/>
    </sheetView>
  </sheetViews>
  <sheetFormatPr defaultRowHeight="13.8"/>
  <cols>
    <col min="1" max="1" width="8.796875" customWidth="1"/>
    <col min="2" max="2" width="12.796875" customWidth="1"/>
    <col min="3" max="11" width="8.796875" customWidth="1"/>
    <col min="12" max="12" width="15.59765625" customWidth="1"/>
    <col min="13" max="13" width="64.09765625" customWidth="1"/>
    <col min="14" max="14" width="14.19921875" customWidth="1"/>
    <col min="15" max="15" width="20.296875" customWidth="1"/>
    <col min="16" max="16" width="25.5" customWidth="1"/>
    <col min="17" max="17" width="8.796875" customWidth="1"/>
  </cols>
  <sheetData>
    <row r="1" spans="2:17" ht="22.8" customHeight="1" thickBot="1"/>
    <row r="2" spans="2:17" ht="71.400000000000006" customHeight="1" thickTop="1" thickBot="1">
      <c r="B2" s="185" t="s">
        <v>60</v>
      </c>
      <c r="C2" s="185"/>
      <c r="D2" s="185"/>
      <c r="E2" s="185"/>
      <c r="F2" s="185"/>
      <c r="G2" s="185"/>
      <c r="H2" s="185"/>
      <c r="I2" s="185"/>
      <c r="J2" s="185"/>
      <c r="K2" s="101"/>
      <c r="L2" s="185" t="s">
        <v>61</v>
      </c>
      <c r="M2" s="185"/>
      <c r="N2" s="185"/>
      <c r="O2" s="185"/>
      <c r="P2" s="185"/>
      <c r="Q2" s="102"/>
    </row>
    <row r="3" spans="2:17" ht="19.8" customHeight="1" thickTop="1" thickBot="1">
      <c r="B3" s="103"/>
      <c r="C3" s="104"/>
      <c r="D3" s="104"/>
      <c r="E3" s="104"/>
      <c r="F3" s="104"/>
      <c r="G3" s="104"/>
      <c r="H3" s="104"/>
      <c r="I3" s="104"/>
      <c r="J3" s="104"/>
      <c r="K3" s="102"/>
      <c r="L3" s="186"/>
      <c r="M3" s="186"/>
      <c r="N3" s="186"/>
      <c r="O3" s="186"/>
      <c r="P3" s="186"/>
      <c r="Q3" s="102"/>
    </row>
    <row r="4" spans="2:17" ht="60" customHeight="1" thickBot="1">
      <c r="B4" s="187" t="s">
        <v>62</v>
      </c>
      <c r="C4" s="187"/>
      <c r="D4" s="187"/>
      <c r="E4" s="187"/>
      <c r="F4" s="187"/>
      <c r="G4" s="187"/>
      <c r="H4" s="187"/>
      <c r="I4" s="187"/>
      <c r="J4" s="187"/>
      <c r="K4" s="105"/>
      <c r="L4" s="188" t="s">
        <v>63</v>
      </c>
      <c r="M4" s="188"/>
      <c r="N4" s="188"/>
      <c r="O4" s="188"/>
      <c r="P4" s="188"/>
      <c r="Q4" s="102"/>
    </row>
    <row r="5" spans="2:17" ht="60" customHeight="1" thickBot="1">
      <c r="B5" s="106" t="s">
        <v>64</v>
      </c>
      <c r="C5" s="184" t="s">
        <v>30</v>
      </c>
      <c r="D5" s="184"/>
      <c r="E5" s="184" t="s">
        <v>65</v>
      </c>
      <c r="F5" s="184"/>
      <c r="G5" s="184"/>
      <c r="H5" s="184"/>
      <c r="I5" s="184"/>
      <c r="J5" s="184"/>
      <c r="K5" s="105"/>
      <c r="L5" s="107" t="s">
        <v>36</v>
      </c>
      <c r="M5" s="108" t="s">
        <v>65</v>
      </c>
      <c r="N5" s="109" t="s">
        <v>66</v>
      </c>
      <c r="O5" s="108" t="s">
        <v>67</v>
      </c>
      <c r="P5" s="110" t="s">
        <v>110</v>
      </c>
      <c r="Q5" s="102"/>
    </row>
    <row r="6" spans="2:17" ht="60" customHeight="1" thickBot="1">
      <c r="B6" s="111" t="s">
        <v>43</v>
      </c>
      <c r="C6" s="189">
        <v>1</v>
      </c>
      <c r="D6" s="189"/>
      <c r="E6" s="190" t="s">
        <v>44</v>
      </c>
      <c r="F6" s="190"/>
      <c r="G6" s="190"/>
      <c r="H6" s="190"/>
      <c r="I6" s="190"/>
      <c r="J6" s="190"/>
      <c r="K6" s="105"/>
      <c r="L6" s="112" t="s">
        <v>42</v>
      </c>
      <c r="M6" s="113" t="s">
        <v>69</v>
      </c>
      <c r="N6" s="113" t="s">
        <v>57</v>
      </c>
      <c r="O6" s="113">
        <v>1</v>
      </c>
      <c r="P6" s="114">
        <v>0</v>
      </c>
      <c r="Q6" s="102"/>
    </row>
    <row r="7" spans="2:17" ht="60" customHeight="1" thickBot="1">
      <c r="B7" s="111" t="s">
        <v>47</v>
      </c>
      <c r="C7" s="191">
        <v>2</v>
      </c>
      <c r="D7" s="191"/>
      <c r="E7" s="192" t="s">
        <v>70</v>
      </c>
      <c r="F7" s="192"/>
      <c r="G7" s="192"/>
      <c r="H7" s="192"/>
      <c r="I7" s="192"/>
      <c r="J7" s="192"/>
      <c r="K7" s="105"/>
      <c r="L7" s="115" t="s">
        <v>46</v>
      </c>
      <c r="M7" s="113" t="s">
        <v>111</v>
      </c>
      <c r="N7" s="113" t="s">
        <v>54</v>
      </c>
      <c r="O7" s="113">
        <v>0.8</v>
      </c>
      <c r="P7" s="114">
        <v>0.2</v>
      </c>
      <c r="Q7" s="102"/>
    </row>
    <row r="8" spans="2:17" ht="60" customHeight="1" thickBot="1">
      <c r="B8" s="111" t="s">
        <v>50</v>
      </c>
      <c r="C8" s="191">
        <v>3</v>
      </c>
      <c r="D8" s="191"/>
      <c r="E8" s="192" t="s">
        <v>72</v>
      </c>
      <c r="F8" s="192"/>
      <c r="G8" s="192"/>
      <c r="H8" s="192"/>
      <c r="I8" s="192"/>
      <c r="J8" s="192"/>
      <c r="K8" s="105"/>
      <c r="L8" s="116" t="s">
        <v>49</v>
      </c>
      <c r="M8" s="113" t="s">
        <v>73</v>
      </c>
      <c r="N8" s="113" t="s">
        <v>51</v>
      </c>
      <c r="O8" s="113">
        <v>0.6</v>
      </c>
      <c r="P8" s="114">
        <v>0.4</v>
      </c>
      <c r="Q8" s="102"/>
    </row>
    <row r="9" spans="2:17" ht="60" customHeight="1" thickBot="1">
      <c r="B9" s="111" t="s">
        <v>53</v>
      </c>
      <c r="C9" s="191">
        <v>4</v>
      </c>
      <c r="D9" s="191"/>
      <c r="E9" s="192" t="s">
        <v>74</v>
      </c>
      <c r="F9" s="192"/>
      <c r="G9" s="192"/>
      <c r="H9" s="192"/>
      <c r="I9" s="192"/>
      <c r="J9" s="192"/>
      <c r="K9" s="105"/>
      <c r="L9" s="117" t="s">
        <v>52</v>
      </c>
      <c r="M9" s="113" t="s">
        <v>75</v>
      </c>
      <c r="N9" s="113" t="s">
        <v>48</v>
      </c>
      <c r="O9" s="113">
        <v>0.4</v>
      </c>
      <c r="P9" s="114">
        <v>0.6</v>
      </c>
      <c r="Q9" s="102"/>
    </row>
    <row r="10" spans="2:17" ht="60" customHeight="1" thickBot="1">
      <c r="B10" s="118" t="s">
        <v>56</v>
      </c>
      <c r="C10" s="193">
        <v>5</v>
      </c>
      <c r="D10" s="193"/>
      <c r="E10" s="194" t="s">
        <v>76</v>
      </c>
      <c r="F10" s="194"/>
      <c r="G10" s="194"/>
      <c r="H10" s="194"/>
      <c r="I10" s="194"/>
      <c r="J10" s="194"/>
      <c r="K10" s="105"/>
      <c r="L10" s="119" t="s">
        <v>55</v>
      </c>
      <c r="M10" s="120" t="s">
        <v>77</v>
      </c>
      <c r="N10" s="120" t="s">
        <v>45</v>
      </c>
      <c r="O10" s="120">
        <v>0.2</v>
      </c>
      <c r="P10" s="121">
        <v>0.8</v>
      </c>
      <c r="Q10" s="102"/>
    </row>
    <row r="11" spans="2:17" ht="60" customHeight="1" thickTop="1" thickBot="1">
      <c r="B11" s="103"/>
      <c r="C11" s="103"/>
      <c r="D11" s="103"/>
      <c r="E11" s="103"/>
      <c r="F11" s="103"/>
      <c r="G11" s="103"/>
      <c r="H11" s="103"/>
      <c r="I11" s="103"/>
      <c r="J11" s="103"/>
      <c r="K11" s="102"/>
      <c r="L11" s="102"/>
      <c r="M11" s="102"/>
      <c r="N11" s="102"/>
      <c r="O11" s="102"/>
      <c r="P11" s="102"/>
      <c r="Q11" s="102"/>
    </row>
    <row r="12" spans="2:17" ht="60" customHeight="1" thickBot="1">
      <c r="B12" s="187" t="s">
        <v>78</v>
      </c>
      <c r="C12" s="187"/>
      <c r="D12" s="187"/>
      <c r="E12" s="187"/>
      <c r="F12" s="187"/>
      <c r="G12" s="187"/>
      <c r="H12" s="187"/>
      <c r="I12" s="187"/>
      <c r="J12" s="187"/>
      <c r="K12" s="102"/>
      <c r="L12" s="102"/>
      <c r="M12" s="102"/>
      <c r="N12" s="102"/>
      <c r="O12" s="102"/>
      <c r="P12" s="102"/>
      <c r="Q12" s="102"/>
    </row>
    <row r="13" spans="2:17" ht="60" customHeight="1" thickBot="1">
      <c r="B13" s="106" t="s">
        <v>64</v>
      </c>
      <c r="C13" s="184" t="s">
        <v>31</v>
      </c>
      <c r="D13" s="184"/>
      <c r="E13" s="184" t="s">
        <v>65</v>
      </c>
      <c r="F13" s="184"/>
      <c r="G13" s="184"/>
      <c r="H13" s="184"/>
      <c r="I13" s="184"/>
      <c r="J13" s="184"/>
      <c r="K13" s="102"/>
      <c r="L13" s="102"/>
      <c r="M13" s="102"/>
      <c r="N13" s="102"/>
      <c r="O13" s="102"/>
      <c r="P13" s="102"/>
      <c r="Q13" s="102"/>
    </row>
    <row r="14" spans="2:17" ht="60" customHeight="1" thickBot="1">
      <c r="B14" s="111" t="s">
        <v>45</v>
      </c>
      <c r="C14" s="189">
        <v>1</v>
      </c>
      <c r="D14" s="189"/>
      <c r="E14" s="190" t="s">
        <v>79</v>
      </c>
      <c r="F14" s="190"/>
      <c r="G14" s="190"/>
      <c r="H14" s="190"/>
      <c r="I14" s="190"/>
      <c r="J14" s="190"/>
      <c r="K14" s="102"/>
      <c r="L14" s="102"/>
      <c r="M14" s="102"/>
      <c r="N14" s="102"/>
      <c r="O14" s="102"/>
      <c r="P14" s="102"/>
      <c r="Q14" s="102"/>
    </row>
    <row r="15" spans="2:17" ht="60" customHeight="1" thickBot="1">
      <c r="B15" s="111" t="s">
        <v>48</v>
      </c>
      <c r="C15" s="191">
        <v>2</v>
      </c>
      <c r="D15" s="191"/>
      <c r="E15" s="192" t="s">
        <v>80</v>
      </c>
      <c r="F15" s="192"/>
      <c r="G15" s="192"/>
      <c r="H15" s="192"/>
      <c r="I15" s="192"/>
      <c r="J15" s="192"/>
      <c r="K15" s="102"/>
      <c r="L15" s="102"/>
      <c r="M15" s="102"/>
      <c r="N15" s="102"/>
      <c r="O15" s="102"/>
      <c r="P15" s="102"/>
      <c r="Q15" s="102"/>
    </row>
    <row r="16" spans="2:17" ht="60" customHeight="1" thickBot="1">
      <c r="B16" s="111" t="s">
        <v>51</v>
      </c>
      <c r="C16" s="191">
        <v>3</v>
      </c>
      <c r="D16" s="191"/>
      <c r="E16" s="192" t="s">
        <v>81</v>
      </c>
      <c r="F16" s="192"/>
      <c r="G16" s="192"/>
      <c r="H16" s="192"/>
      <c r="I16" s="192"/>
      <c r="J16" s="192"/>
      <c r="K16" s="102"/>
      <c r="L16" s="102"/>
      <c r="M16" s="102"/>
      <c r="N16" s="102"/>
      <c r="O16" s="102"/>
      <c r="P16" s="102"/>
      <c r="Q16" s="102"/>
    </row>
    <row r="17" spans="2:17" ht="60" customHeight="1" thickBot="1">
      <c r="B17" s="111" t="s">
        <v>54</v>
      </c>
      <c r="C17" s="191">
        <v>4</v>
      </c>
      <c r="D17" s="191"/>
      <c r="E17" s="192" t="s">
        <v>82</v>
      </c>
      <c r="F17" s="192"/>
      <c r="G17" s="192"/>
      <c r="H17" s="192"/>
      <c r="I17" s="192"/>
      <c r="J17" s="192"/>
      <c r="K17" s="102"/>
      <c r="L17" s="102"/>
      <c r="M17" s="102"/>
      <c r="N17" s="102"/>
      <c r="O17" s="102"/>
      <c r="P17" s="102"/>
      <c r="Q17" s="102"/>
    </row>
    <row r="18" spans="2:17" ht="60" customHeight="1" thickBot="1">
      <c r="B18" s="118" t="s">
        <v>57</v>
      </c>
      <c r="C18" s="193">
        <v>5</v>
      </c>
      <c r="D18" s="193"/>
      <c r="E18" s="194" t="s">
        <v>83</v>
      </c>
      <c r="F18" s="194"/>
      <c r="G18" s="194"/>
      <c r="H18" s="194"/>
      <c r="I18" s="194"/>
      <c r="J18" s="194"/>
      <c r="K18" s="102"/>
      <c r="L18" s="102"/>
      <c r="M18" s="102"/>
      <c r="N18" s="102"/>
      <c r="O18" s="102"/>
      <c r="P18" s="102"/>
      <c r="Q18" s="102"/>
    </row>
    <row r="19" spans="2:17" ht="60" customHeight="1" thickTop="1" thickBot="1">
      <c r="B19" s="103"/>
      <c r="C19" s="103"/>
      <c r="D19" s="103"/>
      <c r="E19" s="103"/>
      <c r="F19" s="103"/>
      <c r="G19" s="103"/>
      <c r="H19" s="103"/>
      <c r="I19" s="122"/>
      <c r="J19" s="122"/>
      <c r="K19" s="102"/>
      <c r="L19" s="102"/>
      <c r="M19" s="102"/>
      <c r="N19" s="102"/>
      <c r="O19" s="102"/>
      <c r="P19" s="102"/>
      <c r="Q19" s="102"/>
    </row>
    <row r="20" spans="2:17" ht="60" customHeight="1" thickBot="1">
      <c r="B20" s="187" t="s">
        <v>32</v>
      </c>
      <c r="C20" s="187"/>
      <c r="D20" s="187"/>
      <c r="E20" s="187"/>
      <c r="F20" s="187"/>
      <c r="G20" s="187"/>
      <c r="H20" s="187"/>
      <c r="I20" s="122"/>
      <c r="J20" s="122"/>
      <c r="K20" s="102"/>
      <c r="L20" s="102"/>
      <c r="M20" s="102"/>
      <c r="N20" s="102"/>
      <c r="O20" s="102"/>
      <c r="P20" s="102"/>
      <c r="Q20" s="102"/>
    </row>
    <row r="21" spans="2:17" ht="60" customHeight="1" thickBot="1">
      <c r="B21" s="184" t="s">
        <v>32</v>
      </c>
      <c r="C21" s="184"/>
      <c r="D21" s="184"/>
      <c r="E21" s="184" t="s">
        <v>84</v>
      </c>
      <c r="F21" s="184"/>
      <c r="G21" s="184" t="s">
        <v>85</v>
      </c>
      <c r="H21" s="184"/>
      <c r="I21" s="122"/>
      <c r="J21" s="122"/>
      <c r="K21" s="102"/>
      <c r="L21" s="102"/>
      <c r="M21" s="102"/>
      <c r="N21" s="102"/>
      <c r="O21" s="102"/>
      <c r="P21" s="102"/>
      <c r="Q21" s="102"/>
    </row>
    <row r="22" spans="2:17" ht="60" customHeight="1" thickBot="1">
      <c r="B22" s="195" t="s">
        <v>112</v>
      </c>
      <c r="C22" s="195"/>
      <c r="D22" s="195"/>
      <c r="E22" s="196">
        <v>0</v>
      </c>
      <c r="F22" s="196"/>
      <c r="G22" s="197">
        <v>2</v>
      </c>
      <c r="H22" s="197"/>
      <c r="I22" s="122"/>
      <c r="J22" s="122"/>
      <c r="K22" s="102"/>
      <c r="L22" s="102"/>
      <c r="M22" s="102"/>
      <c r="N22" s="102"/>
      <c r="O22" s="102"/>
      <c r="P22" s="102"/>
      <c r="Q22" s="102"/>
    </row>
    <row r="23" spans="2:17" ht="60" customHeight="1" thickBot="1">
      <c r="B23" s="198" t="s">
        <v>87</v>
      </c>
      <c r="C23" s="198"/>
      <c r="D23" s="198"/>
      <c r="E23" s="199">
        <v>2</v>
      </c>
      <c r="F23" s="199"/>
      <c r="G23" s="200">
        <v>4</v>
      </c>
      <c r="H23" s="200"/>
      <c r="I23" s="122"/>
      <c r="J23" s="122"/>
      <c r="K23" s="102"/>
      <c r="L23" s="102"/>
      <c r="M23" s="102"/>
      <c r="N23" s="102"/>
      <c r="O23" s="102"/>
      <c r="P23" s="102"/>
      <c r="Q23" s="102"/>
    </row>
    <row r="24" spans="2:17" ht="60" customHeight="1" thickBot="1">
      <c r="B24" s="201" t="s">
        <v>113</v>
      </c>
      <c r="C24" s="201"/>
      <c r="D24" s="201"/>
      <c r="E24" s="199">
        <v>4</v>
      </c>
      <c r="F24" s="199"/>
      <c r="G24" s="200">
        <v>10</v>
      </c>
      <c r="H24" s="200"/>
      <c r="I24" s="122"/>
      <c r="J24" s="122"/>
      <c r="K24" s="102"/>
      <c r="L24" s="102"/>
      <c r="M24" s="102"/>
      <c r="N24" s="102"/>
      <c r="O24" s="102"/>
      <c r="P24" s="102"/>
      <c r="Q24" s="102"/>
    </row>
    <row r="25" spans="2:17" ht="60" customHeight="1" thickBot="1">
      <c r="B25" s="202" t="s">
        <v>114</v>
      </c>
      <c r="C25" s="202"/>
      <c r="D25" s="202"/>
      <c r="E25" s="199">
        <v>10</v>
      </c>
      <c r="F25" s="199"/>
      <c r="G25" s="200">
        <v>15</v>
      </c>
      <c r="H25" s="200"/>
      <c r="I25" s="122"/>
      <c r="J25" s="122"/>
      <c r="K25" s="102"/>
      <c r="L25" s="102"/>
      <c r="M25" s="102"/>
      <c r="N25" s="102"/>
      <c r="O25" s="102"/>
      <c r="P25" s="102"/>
      <c r="Q25" s="102"/>
    </row>
    <row r="26" spans="2:17" ht="60" customHeight="1" thickBot="1">
      <c r="B26" s="203" t="s">
        <v>115</v>
      </c>
      <c r="C26" s="203"/>
      <c r="D26" s="203"/>
      <c r="E26" s="199">
        <v>15</v>
      </c>
      <c r="F26" s="199"/>
      <c r="G26" s="200">
        <v>20</v>
      </c>
      <c r="H26" s="200"/>
      <c r="I26" s="122"/>
      <c r="J26" s="122"/>
      <c r="K26" s="102"/>
      <c r="L26" s="102"/>
      <c r="M26" s="102"/>
      <c r="N26" s="102"/>
      <c r="O26" s="102"/>
      <c r="P26" s="102"/>
      <c r="Q26" s="102"/>
    </row>
    <row r="27" spans="2:17" ht="60" customHeight="1" thickBot="1">
      <c r="B27" s="204" t="s">
        <v>116</v>
      </c>
      <c r="C27" s="204"/>
      <c r="D27" s="204"/>
      <c r="E27" s="205">
        <v>20</v>
      </c>
      <c r="F27" s="205"/>
      <c r="G27" s="206">
        <v>25</v>
      </c>
      <c r="H27" s="206"/>
      <c r="I27" s="122"/>
      <c r="J27" s="122"/>
      <c r="K27" s="102"/>
      <c r="L27" s="102"/>
      <c r="M27" s="102"/>
      <c r="N27" s="102"/>
      <c r="O27" s="102"/>
      <c r="P27" s="102"/>
      <c r="Q27" s="102"/>
    </row>
  </sheetData>
  <mergeCells count="52">
    <mergeCell ref="B26:D26"/>
    <mergeCell ref="E26:F26"/>
    <mergeCell ref="G26:H26"/>
    <mergeCell ref="B27:D27"/>
    <mergeCell ref="E27:F27"/>
    <mergeCell ref="G27:H27"/>
    <mergeCell ref="B24:D24"/>
    <mergeCell ref="E24:F24"/>
    <mergeCell ref="G24:H24"/>
    <mergeCell ref="B25:D25"/>
    <mergeCell ref="E25:F25"/>
    <mergeCell ref="G25:H25"/>
    <mergeCell ref="B22:D22"/>
    <mergeCell ref="E22:F22"/>
    <mergeCell ref="G22:H22"/>
    <mergeCell ref="B23:D23"/>
    <mergeCell ref="E23:F23"/>
    <mergeCell ref="G23:H23"/>
    <mergeCell ref="B21:D21"/>
    <mergeCell ref="E21:F21"/>
    <mergeCell ref="G21:H21"/>
    <mergeCell ref="C14:D14"/>
    <mergeCell ref="E14:J14"/>
    <mergeCell ref="C15:D15"/>
    <mergeCell ref="E15:J15"/>
    <mergeCell ref="C16:D16"/>
    <mergeCell ref="E16:J16"/>
    <mergeCell ref="C17:D17"/>
    <mergeCell ref="E17:J17"/>
    <mergeCell ref="C18:D18"/>
    <mergeCell ref="E18:J18"/>
    <mergeCell ref="B20:H20"/>
    <mergeCell ref="C13:D13"/>
    <mergeCell ref="E13:J13"/>
    <mergeCell ref="C6:D6"/>
    <mergeCell ref="E6:J6"/>
    <mergeCell ref="C7:D7"/>
    <mergeCell ref="E7:J7"/>
    <mergeCell ref="C8:D8"/>
    <mergeCell ref="E8:J8"/>
    <mergeCell ref="C9:D9"/>
    <mergeCell ref="E9:J9"/>
    <mergeCell ref="C10:D10"/>
    <mergeCell ref="E10:J10"/>
    <mergeCell ref="B12:J12"/>
    <mergeCell ref="C5:D5"/>
    <mergeCell ref="E5:J5"/>
    <mergeCell ref="B2:J2"/>
    <mergeCell ref="L2:P2"/>
    <mergeCell ref="L3:P3"/>
    <mergeCell ref="B4:J4"/>
    <mergeCell ref="L4:P4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Ficha_ContextoEscopo</vt:lpstr>
      <vt:lpstr>Gerenciamento_dos_Riscos</vt:lpstr>
      <vt:lpstr>Mapa_de_Riscos</vt:lpstr>
      <vt:lpstr>Tabelas_de_Apoio</vt:lpstr>
      <vt:lpstr>Tabela_de_Apoio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vera.barros</dc:creator>
  <cp:lastModifiedBy>vera.barros</cp:lastModifiedBy>
  <dcterms:created xsi:type="dcterms:W3CDTF">2024-04-01T12:41:21Z</dcterms:created>
  <dcterms:modified xsi:type="dcterms:W3CDTF">2024-04-02T17:41:32Z</dcterms:modified>
</cp:coreProperties>
</file>